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su\Desktop\Bootcamp\UTOR-VIRT-DATA-PT-12-2021-U-B\01-Excel\"/>
    </mc:Choice>
  </mc:AlternateContent>
  <xr:revisionPtr revIDLastSave="0" documentId="13_ncr:1_{503F9878-E31E-4006-AB4A-CE47F7A43D6E}" xr6:coauthVersionLast="47" xr6:coauthVersionMax="47" xr10:uidLastSave="{00000000-0000-0000-0000-000000000000}"/>
  <bookViews>
    <workbookView xWindow="21600" yWindow="-4695" windowWidth="27810" windowHeight="16440" activeTab="3" xr2:uid="{00000000-000D-0000-FFFF-FFFF00000000}"/>
  </bookViews>
  <sheets>
    <sheet name="theatre outcomes by launch date" sheetId="4" r:id="rId1"/>
    <sheet name="kickstarter" sheetId="1" r:id="rId2"/>
    <sheet name="Oucomes_vs_goals.png" sheetId="7" r:id="rId3"/>
    <sheet name="Outcomes based on Goals" sheetId="5" r:id="rId4"/>
  </sheets>
  <definedNames>
    <definedName name="_xlnm._FilterDatabase" localSheetId="1" hidden="1">kickstarter!$A$1:$R$1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R32" i="1"/>
  <c r="S32" i="1" s="1"/>
  <c r="R64" i="1"/>
  <c r="S64" i="1" s="1"/>
  <c r="R96" i="1"/>
  <c r="S96" i="1" s="1"/>
  <c r="R128" i="1"/>
  <c r="S128" i="1" s="1"/>
  <c r="R160" i="1"/>
  <c r="S160" i="1" s="1"/>
  <c r="R192" i="1"/>
  <c r="S192" i="1" s="1"/>
  <c r="R224" i="1"/>
  <c r="S224" i="1" s="1"/>
  <c r="R256" i="1"/>
  <c r="S256" i="1" s="1"/>
  <c r="R288" i="1"/>
  <c r="S288" i="1" s="1"/>
  <c r="R320" i="1"/>
  <c r="S320" i="1" s="1"/>
  <c r="R352" i="1"/>
  <c r="S352" i="1" s="1"/>
  <c r="R384" i="1"/>
  <c r="S384" i="1" s="1"/>
  <c r="R416" i="1"/>
  <c r="S416" i="1" s="1"/>
  <c r="R448" i="1"/>
  <c r="S448" i="1" s="1"/>
  <c r="R480" i="1"/>
  <c r="S480" i="1" s="1"/>
  <c r="R512" i="1"/>
  <c r="S512" i="1" s="1"/>
  <c r="R524" i="1"/>
  <c r="S524" i="1" s="1"/>
  <c r="R528" i="1"/>
  <c r="S528" i="1" s="1"/>
  <c r="R532" i="1"/>
  <c r="S532" i="1" s="1"/>
  <c r="R536" i="1"/>
  <c r="S536" i="1" s="1"/>
  <c r="R540" i="1"/>
  <c r="S540" i="1" s="1"/>
  <c r="R552" i="1"/>
  <c r="S552" i="1" s="1"/>
  <c r="R584" i="1"/>
  <c r="S584" i="1" s="1"/>
  <c r="R616" i="1"/>
  <c r="S616" i="1" s="1"/>
  <c r="R648" i="1"/>
  <c r="S648" i="1" s="1"/>
  <c r="R680" i="1"/>
  <c r="S680" i="1" s="1"/>
  <c r="R708" i="1"/>
  <c r="S708" i="1" s="1"/>
  <c r="R724" i="1"/>
  <c r="S724" i="1" s="1"/>
  <c r="R740" i="1"/>
  <c r="S740" i="1" s="1"/>
  <c r="R756" i="1"/>
  <c r="S756" i="1" s="1"/>
  <c r="R772" i="1"/>
  <c r="S772" i="1" s="1"/>
  <c r="R788" i="1"/>
  <c r="S788" i="1" s="1"/>
  <c r="R804" i="1"/>
  <c r="S804" i="1" s="1"/>
  <c r="R820" i="1"/>
  <c r="S820" i="1" s="1"/>
  <c r="R836" i="1"/>
  <c r="S836" i="1" s="1"/>
  <c r="R852" i="1"/>
  <c r="S852" i="1" s="1"/>
  <c r="R868" i="1"/>
  <c r="S868" i="1" s="1"/>
  <c r="R884" i="1"/>
  <c r="S884" i="1" s="1"/>
  <c r="R900" i="1"/>
  <c r="S900" i="1" s="1"/>
  <c r="R916" i="1"/>
  <c r="S916" i="1" s="1"/>
  <c r="R932" i="1"/>
  <c r="S932" i="1" s="1"/>
  <c r="R948" i="1"/>
  <c r="S948" i="1" s="1"/>
  <c r="R964" i="1"/>
  <c r="S964" i="1" s="1"/>
  <c r="R980" i="1"/>
  <c r="S980" i="1" s="1"/>
  <c r="R996" i="1"/>
  <c r="S996" i="1" s="1"/>
  <c r="R1012" i="1"/>
  <c r="S1012" i="1" s="1"/>
  <c r="R1028" i="1"/>
  <c r="S1028" i="1" s="1"/>
  <c r="R1044" i="1"/>
  <c r="S1044" i="1" s="1"/>
  <c r="R1060" i="1"/>
  <c r="S1060" i="1" s="1"/>
  <c r="R1076" i="1"/>
  <c r="S1076" i="1" s="1"/>
  <c r="R1092" i="1"/>
  <c r="S1092" i="1" s="1"/>
  <c r="R1108" i="1"/>
  <c r="S1108" i="1" s="1"/>
  <c r="R1124" i="1"/>
  <c r="S1124" i="1" s="1"/>
  <c r="R1140" i="1"/>
  <c r="S1140" i="1" s="1"/>
  <c r="R1156" i="1"/>
  <c r="S1156" i="1" s="1"/>
  <c r="R1172" i="1"/>
  <c r="S1172" i="1" s="1"/>
  <c r="R1188" i="1"/>
  <c r="S1188" i="1" s="1"/>
  <c r="R1204" i="1"/>
  <c r="S1204" i="1" s="1"/>
  <c r="R1220" i="1"/>
  <c r="S1220" i="1" s="1"/>
  <c r="R1236" i="1"/>
  <c r="S1236" i="1" s="1"/>
  <c r="R1252" i="1"/>
  <c r="S1252" i="1" s="1"/>
  <c r="R1268" i="1"/>
  <c r="S1268" i="1" s="1"/>
  <c r="R1284" i="1"/>
  <c r="S1284" i="1" s="1"/>
  <c r="R1288" i="1"/>
  <c r="S1288" i="1" s="1"/>
  <c r="R1292" i="1"/>
  <c r="S1292" i="1" s="1"/>
  <c r="R1296" i="1"/>
  <c r="S1296" i="1" s="1"/>
  <c r="R1300" i="1"/>
  <c r="S1300" i="1" s="1"/>
  <c r="R1304" i="1"/>
  <c r="S1304" i="1" s="1"/>
  <c r="R1308" i="1"/>
  <c r="S1308" i="1" s="1"/>
  <c r="R1324" i="1"/>
  <c r="S1324" i="1" s="1"/>
  <c r="R1340" i="1"/>
  <c r="S1340" i="1" s="1"/>
  <c r="R1356" i="1"/>
  <c r="S1356" i="1" s="1"/>
  <c r="R1372" i="1"/>
  <c r="S1372" i="1" s="1"/>
  <c r="R1388" i="1"/>
  <c r="S1388" i="1" s="1"/>
  <c r="R1404" i="1"/>
  <c r="S1404" i="1" s="1"/>
  <c r="R1420" i="1"/>
  <c r="S1420" i="1" s="1"/>
  <c r="R1436" i="1"/>
  <c r="S1436" i="1" s="1"/>
  <c r="R1452" i="1"/>
  <c r="S1452" i="1" s="1"/>
  <c r="R1468" i="1"/>
  <c r="S1468" i="1" s="1"/>
  <c r="R1484" i="1"/>
  <c r="S1484" i="1" s="1"/>
  <c r="R2784" i="1"/>
  <c r="S2784" i="1" s="1"/>
  <c r="R2788" i="1"/>
  <c r="S2788" i="1" s="1"/>
  <c r="R2792" i="1"/>
  <c r="S2792" i="1" s="1"/>
  <c r="R2796" i="1"/>
  <c r="S2796" i="1" s="1"/>
  <c r="R2800" i="1"/>
  <c r="S2800" i="1" s="1"/>
  <c r="R2804" i="1"/>
  <c r="S2804" i="1" s="1"/>
  <c r="R2808" i="1"/>
  <c r="S2808" i="1" s="1"/>
  <c r="R2812" i="1"/>
  <c r="S2812" i="1" s="1"/>
  <c r="R2816" i="1"/>
  <c r="S2816" i="1" s="1"/>
  <c r="R2820" i="1"/>
  <c r="S2820" i="1" s="1"/>
  <c r="R2824" i="1"/>
  <c r="S2824" i="1" s="1"/>
  <c r="R2828" i="1"/>
  <c r="S2828" i="1" s="1"/>
  <c r="R2832" i="1"/>
  <c r="S2832" i="1" s="1"/>
  <c r="R2836" i="1"/>
  <c r="S2836" i="1" s="1"/>
  <c r="R2840" i="1"/>
  <c r="S2840" i="1" s="1"/>
  <c r="R2844" i="1"/>
  <c r="S2844" i="1" s="1"/>
  <c r="R2848" i="1"/>
  <c r="S2848" i="1" s="1"/>
  <c r="R2852" i="1"/>
  <c r="S2852" i="1" s="1"/>
  <c r="R2856" i="1"/>
  <c r="S2856" i="1" s="1"/>
  <c r="R2860" i="1"/>
  <c r="S2860" i="1" s="1"/>
  <c r="R2864" i="1"/>
  <c r="S2864" i="1" s="1"/>
  <c r="R2868" i="1"/>
  <c r="S2868" i="1" s="1"/>
  <c r="R2872" i="1"/>
  <c r="S2872" i="1" s="1"/>
  <c r="R2876" i="1"/>
  <c r="S2876" i="1" s="1"/>
  <c r="R2880" i="1"/>
  <c r="S2880" i="1" s="1"/>
  <c r="R2884" i="1"/>
  <c r="S2884" i="1" s="1"/>
  <c r="R2888" i="1"/>
  <c r="S2888" i="1" s="1"/>
  <c r="R2892" i="1"/>
  <c r="S2892" i="1" s="1"/>
  <c r="R2896" i="1"/>
  <c r="S2896" i="1" s="1"/>
  <c r="R2900" i="1"/>
  <c r="S2900" i="1" s="1"/>
  <c r="R2904" i="1"/>
  <c r="S2904" i="1" s="1"/>
  <c r="R2908" i="1"/>
  <c r="S2908" i="1" s="1"/>
  <c r="R2912" i="1"/>
  <c r="S2912" i="1" s="1"/>
  <c r="R2916" i="1"/>
  <c r="S2916" i="1" s="1"/>
  <c r="R2920" i="1"/>
  <c r="S2920" i="1" s="1"/>
  <c r="R2964" i="1"/>
  <c r="S2964" i="1" s="1"/>
  <c r="R2968" i="1"/>
  <c r="S2968" i="1" s="1"/>
  <c r="R2972" i="1"/>
  <c r="S2972" i="1" s="1"/>
  <c r="R2976" i="1"/>
  <c r="S2976" i="1" s="1"/>
  <c r="R2980" i="1"/>
  <c r="S2980" i="1" s="1"/>
  <c r="R3132" i="1"/>
  <c r="S3132" i="1" s="1"/>
  <c r="R3136" i="1"/>
  <c r="S3136" i="1" s="1"/>
  <c r="R3140" i="1"/>
  <c r="S3140" i="1" s="1"/>
  <c r="R3144" i="1"/>
  <c r="S3144" i="1" s="1"/>
  <c r="R3148" i="1"/>
  <c r="S3148" i="1" s="1"/>
  <c r="R3152" i="1"/>
  <c r="S3152" i="1" s="1"/>
  <c r="R3156" i="1"/>
  <c r="S3156" i="1" s="1"/>
  <c r="R3160" i="1"/>
  <c r="S3160" i="1" s="1"/>
  <c r="R3164" i="1"/>
  <c r="S3164" i="1" s="1"/>
  <c r="R3168" i="1"/>
  <c r="S3168" i="1" s="1"/>
  <c r="R3172" i="1"/>
  <c r="S3172" i="1" s="1"/>
  <c r="R3176" i="1"/>
  <c r="S3176" i="1" s="1"/>
  <c r="R3180" i="1"/>
  <c r="S3180" i="1" s="1"/>
  <c r="R3184" i="1"/>
  <c r="S3184" i="1" s="1"/>
  <c r="R3188" i="1"/>
  <c r="S3188" i="1" s="1"/>
  <c r="R3212" i="1"/>
  <c r="S3212" i="1" s="1"/>
  <c r="R3216" i="1"/>
  <c r="S3216" i="1" s="1"/>
  <c r="R3220" i="1"/>
  <c r="S3220" i="1" s="1"/>
  <c r="R3224" i="1"/>
  <c r="S3224" i="1" s="1"/>
  <c r="R3228" i="1"/>
  <c r="S3228" i="1" s="1"/>
  <c r="R3232" i="1"/>
  <c r="S3232" i="1" s="1"/>
  <c r="R3236" i="1"/>
  <c r="S3236" i="1" s="1"/>
  <c r="R3240" i="1"/>
  <c r="S3240" i="1" s="1"/>
  <c r="R3244" i="1"/>
  <c r="S3244" i="1" s="1"/>
  <c r="R3248" i="1"/>
  <c r="S3248" i="1" s="1"/>
  <c r="R3252" i="1"/>
  <c r="S3252" i="1" s="1"/>
  <c r="R3256" i="1"/>
  <c r="S3256" i="1" s="1"/>
  <c r="R3260" i="1"/>
  <c r="S3260" i="1" s="1"/>
  <c r="R3264" i="1"/>
  <c r="S3264" i="1" s="1"/>
  <c r="R3268" i="1"/>
  <c r="S3268" i="1" s="1"/>
  <c r="R3272" i="1"/>
  <c r="S3272" i="1" s="1"/>
  <c r="R3276" i="1"/>
  <c r="S3276" i="1" s="1"/>
  <c r="R3280" i="1"/>
  <c r="S3280" i="1" s="1"/>
  <c r="R3284" i="1"/>
  <c r="S3284" i="1" s="1"/>
  <c r="R3288" i="1"/>
  <c r="S3288" i="1" s="1"/>
  <c r="R3292" i="1"/>
  <c r="S3292" i="1" s="1"/>
  <c r="R3296" i="1"/>
  <c r="S3296" i="1" s="1"/>
  <c r="R3300" i="1"/>
  <c r="S3300" i="1" s="1"/>
  <c r="R3304" i="1"/>
  <c r="S3304" i="1" s="1"/>
  <c r="R3308" i="1"/>
  <c r="S3308" i="1" s="1"/>
  <c r="R3312" i="1"/>
  <c r="S3312" i="1" s="1"/>
  <c r="R3316" i="1"/>
  <c r="S3316" i="1" s="1"/>
  <c r="R3320" i="1"/>
  <c r="S3320" i="1" s="1"/>
  <c r="R3324" i="1"/>
  <c r="S3324" i="1" s="1"/>
  <c r="R3328" i="1"/>
  <c r="S3328" i="1" s="1"/>
  <c r="R3332" i="1"/>
  <c r="S3332" i="1" s="1"/>
  <c r="R3336" i="1"/>
  <c r="S3336" i="1" s="1"/>
  <c r="R3340" i="1"/>
  <c r="S3340" i="1" s="1"/>
  <c r="R3344" i="1"/>
  <c r="S3344" i="1" s="1"/>
  <c r="R3348" i="1"/>
  <c r="S3348" i="1" s="1"/>
  <c r="R3352" i="1"/>
  <c r="S3352" i="1" s="1"/>
  <c r="R3356" i="1"/>
  <c r="S3356" i="1" s="1"/>
  <c r="R3360" i="1"/>
  <c r="S3360" i="1" s="1"/>
  <c r="R3364" i="1"/>
  <c r="S3364" i="1" s="1"/>
  <c r="R3368" i="1"/>
  <c r="S3368" i="1" s="1"/>
  <c r="R3372" i="1"/>
  <c r="S3372" i="1" s="1"/>
  <c r="R3376" i="1"/>
  <c r="S3376" i="1" s="1"/>
  <c r="R3380" i="1"/>
  <c r="S3380" i="1" s="1"/>
  <c r="R3384" i="1"/>
  <c r="S3384" i="1" s="1"/>
  <c r="R3388" i="1"/>
  <c r="S3388" i="1" s="1"/>
  <c r="R3392" i="1"/>
  <c r="S3392" i="1" s="1"/>
  <c r="R3396" i="1"/>
  <c r="S3396" i="1" s="1"/>
  <c r="R3400" i="1"/>
  <c r="S3400" i="1" s="1"/>
  <c r="R3404" i="1"/>
  <c r="S3404" i="1" s="1"/>
  <c r="R3408" i="1"/>
  <c r="S3408" i="1" s="1"/>
  <c r="R3412" i="1"/>
  <c r="S3412" i="1" s="1"/>
  <c r="R3416" i="1"/>
  <c r="S3416" i="1" s="1"/>
  <c r="R3420" i="1"/>
  <c r="S3420" i="1" s="1"/>
  <c r="R3424" i="1"/>
  <c r="S3424" i="1" s="1"/>
  <c r="R3428" i="1"/>
  <c r="S3428" i="1" s="1"/>
  <c r="R3432" i="1"/>
  <c r="S3432" i="1" s="1"/>
  <c r="R3436" i="1"/>
  <c r="S3436" i="1" s="1"/>
  <c r="R3440" i="1"/>
  <c r="S3440" i="1" s="1"/>
  <c r="R3444" i="1"/>
  <c r="S3444" i="1" s="1"/>
  <c r="R3448" i="1"/>
  <c r="S3448" i="1" s="1"/>
  <c r="R3452" i="1"/>
  <c r="S3452" i="1" s="1"/>
  <c r="R3456" i="1"/>
  <c r="S3456" i="1" s="1"/>
  <c r="R3460" i="1"/>
  <c r="S3460" i="1" s="1"/>
  <c r="R3464" i="1"/>
  <c r="S3464" i="1" s="1"/>
  <c r="R3468" i="1"/>
  <c r="S3468" i="1" s="1"/>
  <c r="R3472" i="1"/>
  <c r="S3472" i="1" s="1"/>
  <c r="R3476" i="1"/>
  <c r="S3476" i="1" s="1"/>
  <c r="R3480" i="1"/>
  <c r="S3480" i="1" s="1"/>
  <c r="R3484" i="1"/>
  <c r="S3484" i="1" s="1"/>
  <c r="R3488" i="1"/>
  <c r="S3488" i="1" s="1"/>
  <c r="R3492" i="1"/>
  <c r="S3492" i="1" s="1"/>
  <c r="R3496" i="1"/>
  <c r="S3496" i="1" s="1"/>
  <c r="R3500" i="1"/>
  <c r="S3500" i="1" s="1"/>
  <c r="R3504" i="1"/>
  <c r="S3504" i="1" s="1"/>
  <c r="R3508" i="1"/>
  <c r="S3508" i="1" s="1"/>
  <c r="R3512" i="1"/>
  <c r="S3512" i="1" s="1"/>
  <c r="R3516" i="1"/>
  <c r="S3516" i="1" s="1"/>
  <c r="R3520" i="1"/>
  <c r="S3520" i="1" s="1"/>
  <c r="R3524" i="1"/>
  <c r="S3524" i="1" s="1"/>
  <c r="R3528" i="1"/>
  <c r="S3528" i="1" s="1"/>
  <c r="R3532" i="1"/>
  <c r="S3532" i="1" s="1"/>
  <c r="R3536" i="1"/>
  <c r="S3536" i="1" s="1"/>
  <c r="R3540" i="1"/>
  <c r="S3540" i="1" s="1"/>
  <c r="R3544" i="1"/>
  <c r="S3544" i="1" s="1"/>
  <c r="R3548" i="1"/>
  <c r="S3548" i="1" s="1"/>
  <c r="R3552" i="1"/>
  <c r="S3552" i="1" s="1"/>
  <c r="R3556" i="1"/>
  <c r="S3556" i="1" s="1"/>
  <c r="R3560" i="1"/>
  <c r="S3560" i="1" s="1"/>
  <c r="R3564" i="1"/>
  <c r="S3564" i="1" s="1"/>
  <c r="R3568" i="1"/>
  <c r="S3568" i="1" s="1"/>
  <c r="R3572" i="1"/>
  <c r="S3572" i="1" s="1"/>
  <c r="R3576" i="1"/>
  <c r="S3576" i="1" s="1"/>
  <c r="R3580" i="1"/>
  <c r="S3580" i="1" s="1"/>
  <c r="R3584" i="1"/>
  <c r="S3584" i="1" s="1"/>
  <c r="R3588" i="1"/>
  <c r="S3588" i="1" s="1"/>
  <c r="R3592" i="1"/>
  <c r="S3592" i="1" s="1"/>
  <c r="R3596" i="1"/>
  <c r="S3596" i="1" s="1"/>
  <c r="R3600" i="1"/>
  <c r="S3600" i="1" s="1"/>
  <c r="R3604" i="1"/>
  <c r="S3604" i="1" s="1"/>
  <c r="R3608" i="1"/>
  <c r="S3608" i="1" s="1"/>
  <c r="R3612" i="1"/>
  <c r="S3612" i="1" s="1"/>
  <c r="R3616" i="1"/>
  <c r="S3616" i="1" s="1"/>
  <c r="R3620" i="1"/>
  <c r="S3620" i="1" s="1"/>
  <c r="R3624" i="1"/>
  <c r="S3624" i="1" s="1"/>
  <c r="R3628" i="1"/>
  <c r="S3628" i="1" s="1"/>
  <c r="R3652" i="1"/>
  <c r="S3652" i="1" s="1"/>
  <c r="R3656" i="1"/>
  <c r="S3656" i="1" s="1"/>
  <c r="R3660" i="1"/>
  <c r="S3660" i="1" s="1"/>
  <c r="R3664" i="1"/>
  <c r="S3664" i="1" s="1"/>
  <c r="R3668" i="1"/>
  <c r="S3668" i="1" s="1"/>
  <c r="R3672" i="1"/>
  <c r="S3672" i="1" s="1"/>
  <c r="R3676" i="1"/>
  <c r="S3676" i="1" s="1"/>
  <c r="R3680" i="1"/>
  <c r="S3680" i="1" s="1"/>
  <c r="R3684" i="1"/>
  <c r="S3684" i="1" s="1"/>
  <c r="R3688" i="1"/>
  <c r="S3688" i="1" s="1"/>
  <c r="R3692" i="1"/>
  <c r="S3692" i="1" s="1"/>
  <c r="R3696" i="1"/>
  <c r="S3696" i="1" s="1"/>
  <c r="R3700" i="1"/>
  <c r="S3700" i="1" s="1"/>
  <c r="R3704" i="1"/>
  <c r="S3704" i="1" s="1"/>
  <c r="R3708" i="1"/>
  <c r="S3708" i="1" s="1"/>
  <c r="R3712" i="1"/>
  <c r="S3712" i="1" s="1"/>
  <c r="R3716" i="1"/>
  <c r="S3716" i="1" s="1"/>
  <c r="R3720" i="1"/>
  <c r="S3720" i="1" s="1"/>
  <c r="R3724" i="1"/>
  <c r="S3724" i="1" s="1"/>
  <c r="R3728" i="1"/>
  <c r="S3728" i="1" s="1"/>
  <c r="R3732" i="1"/>
  <c r="S3732" i="1" s="1"/>
  <c r="R3736" i="1"/>
  <c r="S3736" i="1" s="1"/>
  <c r="R3740" i="1"/>
  <c r="S3740" i="1" s="1"/>
  <c r="R3744" i="1"/>
  <c r="S3744" i="1" s="1"/>
  <c r="R3748" i="1"/>
  <c r="S3748" i="1" s="1"/>
  <c r="R3812" i="1"/>
  <c r="S3812" i="1" s="1"/>
  <c r="R3816" i="1"/>
  <c r="S3816" i="1" s="1"/>
  <c r="R3820" i="1"/>
  <c r="S3820" i="1" s="1"/>
  <c r="R3824" i="1"/>
  <c r="S3824" i="1" s="1"/>
  <c r="R3828" i="1"/>
  <c r="S3828" i="1" s="1"/>
  <c r="R3832" i="1"/>
  <c r="S3832" i="1" s="1"/>
  <c r="R3836" i="1"/>
  <c r="S3836" i="1" s="1"/>
  <c r="R3840" i="1"/>
  <c r="S3840" i="1" s="1"/>
  <c r="R3844" i="1"/>
  <c r="S3844" i="1" s="1"/>
  <c r="R3848" i="1"/>
  <c r="S3848" i="1" s="1"/>
  <c r="R3852" i="1"/>
  <c r="S3852" i="1" s="1"/>
  <c r="R3856" i="1"/>
  <c r="S3856" i="1" s="1"/>
  <c r="R3860" i="1"/>
  <c r="S3860" i="1" s="1"/>
  <c r="R3864" i="1"/>
  <c r="S3864" i="1" s="1"/>
  <c r="R3868" i="1"/>
  <c r="S3868" i="1" s="1"/>
  <c r="R3892" i="1"/>
  <c r="S3892" i="1" s="1"/>
  <c r="R3896" i="1"/>
  <c r="S3896" i="1" s="1"/>
  <c r="R3900" i="1"/>
  <c r="S3900" i="1" s="1"/>
  <c r="R3904" i="1"/>
  <c r="S3904" i="1" s="1"/>
  <c r="R3908" i="1"/>
  <c r="S3908" i="1" s="1"/>
  <c r="R3912" i="1"/>
  <c r="S3912" i="1" s="1"/>
  <c r="R3916" i="1"/>
  <c r="S3916" i="1" s="1"/>
  <c r="R3920" i="1"/>
  <c r="S3920" i="1" s="1"/>
  <c r="R3924" i="1"/>
  <c r="S3924" i="1" s="1"/>
  <c r="R3928" i="1"/>
  <c r="S3928" i="1" s="1"/>
  <c r="R3932" i="1"/>
  <c r="S3932" i="1" s="1"/>
  <c r="R3936" i="1"/>
  <c r="S3936" i="1" s="1"/>
  <c r="R3940" i="1"/>
  <c r="S3940" i="1" s="1"/>
  <c r="R3944" i="1"/>
  <c r="S3944" i="1" s="1"/>
  <c r="R3948" i="1"/>
  <c r="S3948" i="1" s="1"/>
  <c r="R3952" i="1"/>
  <c r="S3952" i="1" s="1"/>
  <c r="R3956" i="1"/>
  <c r="S3956" i="1" s="1"/>
  <c r="R3960" i="1"/>
  <c r="S3960" i="1" s="1"/>
  <c r="R3964" i="1"/>
  <c r="S3964" i="1" s="1"/>
  <c r="R3968" i="1"/>
  <c r="S3968" i="1" s="1"/>
  <c r="R3972" i="1"/>
  <c r="S3972" i="1" s="1"/>
  <c r="R3976" i="1"/>
  <c r="S3976" i="1" s="1"/>
  <c r="R3980" i="1"/>
  <c r="S3980" i="1" s="1"/>
  <c r="R3984" i="1"/>
  <c r="S3984" i="1" s="1"/>
  <c r="R3988" i="1"/>
  <c r="S3988" i="1" s="1"/>
  <c r="R3992" i="1"/>
  <c r="S3992" i="1" s="1"/>
  <c r="R3996" i="1"/>
  <c r="S3996" i="1" s="1"/>
  <c r="R4000" i="1"/>
  <c r="S4000" i="1" s="1"/>
  <c r="R4004" i="1"/>
  <c r="S4004" i="1" s="1"/>
  <c r="R4008" i="1"/>
  <c r="S4008" i="1" s="1"/>
  <c r="R4012" i="1"/>
  <c r="S4012" i="1" s="1"/>
  <c r="R4016" i="1"/>
  <c r="S4016" i="1" s="1"/>
  <c r="R4020" i="1"/>
  <c r="S4020" i="1" s="1"/>
  <c r="R4024" i="1"/>
  <c r="S4024" i="1" s="1"/>
  <c r="R4028" i="1"/>
  <c r="S4028" i="1" s="1"/>
  <c r="R4032" i="1"/>
  <c r="S4032" i="1" s="1"/>
  <c r="R4036" i="1"/>
  <c r="S4036" i="1" s="1"/>
  <c r="R4040" i="1"/>
  <c r="S4040" i="1" s="1"/>
  <c r="R4044" i="1"/>
  <c r="S4044" i="1" s="1"/>
  <c r="R4048" i="1"/>
  <c r="S4048" i="1" s="1"/>
  <c r="R4052" i="1"/>
  <c r="S4052" i="1" s="1"/>
  <c r="R4056" i="1"/>
  <c r="S4056" i="1" s="1"/>
  <c r="R4060" i="1"/>
  <c r="S4060" i="1" s="1"/>
  <c r="R4064" i="1"/>
  <c r="S4064" i="1" s="1"/>
  <c r="R4068" i="1"/>
  <c r="S4068" i="1" s="1"/>
  <c r="R4072" i="1"/>
  <c r="S4072" i="1" s="1"/>
  <c r="R4076" i="1"/>
  <c r="S4076" i="1" s="1"/>
  <c r="R4078" i="1"/>
  <c r="S4078" i="1" s="1"/>
  <c r="R4080" i="1"/>
  <c r="S4080" i="1" s="1"/>
  <c r="R4082" i="1"/>
  <c r="S4082" i="1" s="1"/>
  <c r="R4084" i="1"/>
  <c r="S4084" i="1" s="1"/>
  <c r="R4086" i="1"/>
  <c r="S4086" i="1" s="1"/>
  <c r="R4088" i="1"/>
  <c r="S4088" i="1" s="1"/>
  <c r="R4090" i="1"/>
  <c r="S4090" i="1" s="1"/>
  <c r="R4092" i="1"/>
  <c r="S4092" i="1" s="1"/>
  <c r="R4094" i="1"/>
  <c r="S4094" i="1" s="1"/>
  <c r="R4096" i="1"/>
  <c r="S4096" i="1" s="1"/>
  <c r="R4098" i="1"/>
  <c r="S4098" i="1" s="1"/>
  <c r="R4100" i="1"/>
  <c r="S4100" i="1" s="1"/>
  <c r="R4102" i="1"/>
  <c r="S4102" i="1" s="1"/>
  <c r="R4104" i="1"/>
  <c r="S4104" i="1" s="1"/>
  <c r="R4106" i="1"/>
  <c r="S4106" i="1" s="1"/>
  <c r="R4108" i="1"/>
  <c r="S4108" i="1" s="1"/>
  <c r="R4110" i="1"/>
  <c r="S4110" i="1" s="1"/>
  <c r="R4112" i="1"/>
  <c r="S4112" i="1" s="1"/>
  <c r="R4114" i="1"/>
  <c r="S4114" i="1" s="1"/>
  <c r="Q3351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3" i="1"/>
  <c r="Q3587" i="1"/>
  <c r="Q3591" i="1"/>
  <c r="Q3595" i="1"/>
  <c r="Q3599" i="1"/>
  <c r="Q3603" i="1"/>
  <c r="Q3607" i="1"/>
  <c r="Q3611" i="1"/>
  <c r="Q3615" i="1"/>
  <c r="Q3619" i="1"/>
  <c r="Q3623" i="1"/>
  <c r="Q3627" i="1"/>
  <c r="Q3631" i="1"/>
  <c r="Q3647" i="1"/>
  <c r="Q3651" i="1"/>
  <c r="Q3655" i="1"/>
  <c r="Q3659" i="1"/>
  <c r="Q3663" i="1"/>
  <c r="Q3667" i="1"/>
  <c r="Q3671" i="1"/>
  <c r="Q3675" i="1"/>
  <c r="Q3679" i="1"/>
  <c r="Q3683" i="1"/>
  <c r="Q3687" i="1"/>
  <c r="Q3691" i="1"/>
  <c r="Q3695" i="1"/>
  <c r="Q3699" i="1"/>
  <c r="Q3703" i="1"/>
  <c r="Q3707" i="1"/>
  <c r="Q3711" i="1"/>
  <c r="Q3715" i="1"/>
  <c r="Q3719" i="1"/>
  <c r="Q3723" i="1"/>
  <c r="Q3727" i="1"/>
  <c r="Q3731" i="1"/>
  <c r="Q3735" i="1"/>
  <c r="Q3739" i="1"/>
  <c r="Q3743" i="1"/>
  <c r="Q3747" i="1"/>
  <c r="Q3751" i="1"/>
  <c r="Q3767" i="1"/>
  <c r="Q3783" i="1"/>
  <c r="Q3799" i="1"/>
  <c r="Q3811" i="1"/>
  <c r="Q3815" i="1"/>
  <c r="Q3819" i="1"/>
  <c r="Q3823" i="1"/>
  <c r="Q3827" i="1"/>
  <c r="Q3831" i="1"/>
  <c r="Q3835" i="1"/>
  <c r="Q3839" i="1"/>
  <c r="Q3843" i="1"/>
  <c r="Q3847" i="1"/>
  <c r="Q3851" i="1"/>
  <c r="Q3855" i="1"/>
  <c r="Q3859" i="1"/>
  <c r="Q3863" i="1"/>
  <c r="Q3867" i="1"/>
  <c r="Q3879" i="1"/>
  <c r="Q3891" i="1"/>
  <c r="Q3895" i="1"/>
  <c r="Q3899" i="1"/>
  <c r="Q3903" i="1"/>
  <c r="Q3907" i="1"/>
  <c r="Q3911" i="1"/>
  <c r="Q3915" i="1"/>
  <c r="Q3919" i="1"/>
  <c r="Q3923" i="1"/>
  <c r="Q3927" i="1"/>
  <c r="Q3931" i="1"/>
  <c r="Q3935" i="1"/>
  <c r="Q3939" i="1"/>
  <c r="Q3943" i="1"/>
  <c r="Q3947" i="1"/>
  <c r="Q3951" i="1"/>
  <c r="Q3955" i="1"/>
  <c r="Q3959" i="1"/>
  <c r="Q3963" i="1"/>
  <c r="Q3967" i="1"/>
  <c r="Q3971" i="1"/>
  <c r="Q3975" i="1"/>
  <c r="Q3979" i="1"/>
  <c r="Q3983" i="1"/>
  <c r="Q3987" i="1"/>
  <c r="Q3991" i="1"/>
  <c r="Q3995" i="1"/>
  <c r="Q3999" i="1"/>
  <c r="Q4003" i="1"/>
  <c r="Q4007" i="1"/>
  <c r="Q4011" i="1"/>
  <c r="Q4015" i="1"/>
  <c r="Q4019" i="1"/>
  <c r="Q4023" i="1"/>
  <c r="Q4027" i="1"/>
  <c r="Q4031" i="1"/>
  <c r="Q4035" i="1"/>
  <c r="Q4039" i="1"/>
  <c r="Q4043" i="1"/>
  <c r="Q4047" i="1"/>
  <c r="Q4051" i="1"/>
  <c r="Q4055" i="1"/>
  <c r="Q4059" i="1"/>
  <c r="Q4063" i="1"/>
  <c r="Q4067" i="1"/>
  <c r="Q4071" i="1"/>
  <c r="Q4075" i="1"/>
  <c r="Q4079" i="1"/>
  <c r="Q4083" i="1"/>
  <c r="Q4087" i="1"/>
  <c r="Q4091" i="1"/>
  <c r="Q4095" i="1"/>
  <c r="Q4099" i="1"/>
  <c r="Q4103" i="1"/>
  <c r="Q4107" i="1"/>
  <c r="Q4111" i="1"/>
  <c r="Q4115" i="1"/>
  <c r="K3" i="1"/>
  <c r="K4" i="1"/>
  <c r="K5" i="1"/>
  <c r="K6" i="1"/>
  <c r="R6" i="1" s="1"/>
  <c r="S6" i="1" s="1"/>
  <c r="K7" i="1"/>
  <c r="K8" i="1"/>
  <c r="K9" i="1"/>
  <c r="K10" i="1"/>
  <c r="R10" i="1" s="1"/>
  <c r="S10" i="1" s="1"/>
  <c r="K11" i="1"/>
  <c r="K12" i="1"/>
  <c r="K13" i="1"/>
  <c r="K14" i="1"/>
  <c r="R14" i="1" s="1"/>
  <c r="S14" i="1" s="1"/>
  <c r="K15" i="1"/>
  <c r="K16" i="1"/>
  <c r="Q16" i="1" s="1"/>
  <c r="K17" i="1"/>
  <c r="K18" i="1"/>
  <c r="R18" i="1" s="1"/>
  <c r="S18" i="1" s="1"/>
  <c r="K19" i="1"/>
  <c r="K20" i="1"/>
  <c r="K21" i="1"/>
  <c r="K22" i="1"/>
  <c r="R22" i="1" s="1"/>
  <c r="S22" i="1" s="1"/>
  <c r="K23" i="1"/>
  <c r="K24" i="1"/>
  <c r="K25" i="1"/>
  <c r="K26" i="1"/>
  <c r="R26" i="1" s="1"/>
  <c r="S26" i="1" s="1"/>
  <c r="K27" i="1"/>
  <c r="K28" i="1"/>
  <c r="K29" i="1"/>
  <c r="K30" i="1"/>
  <c r="R30" i="1" s="1"/>
  <c r="S30" i="1" s="1"/>
  <c r="K31" i="1"/>
  <c r="K32" i="1"/>
  <c r="Q32" i="1" s="1"/>
  <c r="K33" i="1"/>
  <c r="K34" i="1"/>
  <c r="R34" i="1" s="1"/>
  <c r="S34" i="1" s="1"/>
  <c r="K35" i="1"/>
  <c r="K36" i="1"/>
  <c r="K37" i="1"/>
  <c r="K38" i="1"/>
  <c r="R38" i="1" s="1"/>
  <c r="S38" i="1" s="1"/>
  <c r="K39" i="1"/>
  <c r="K40" i="1"/>
  <c r="K41" i="1"/>
  <c r="K42" i="1"/>
  <c r="R42" i="1" s="1"/>
  <c r="S42" i="1" s="1"/>
  <c r="K43" i="1"/>
  <c r="K44" i="1"/>
  <c r="K45" i="1"/>
  <c r="K46" i="1"/>
  <c r="R46" i="1" s="1"/>
  <c r="S46" i="1" s="1"/>
  <c r="K47" i="1"/>
  <c r="K48" i="1"/>
  <c r="Q48" i="1" s="1"/>
  <c r="K49" i="1"/>
  <c r="K50" i="1"/>
  <c r="R50" i="1" s="1"/>
  <c r="S50" i="1" s="1"/>
  <c r="K51" i="1"/>
  <c r="K52" i="1"/>
  <c r="K53" i="1"/>
  <c r="K54" i="1"/>
  <c r="R54" i="1" s="1"/>
  <c r="S54" i="1" s="1"/>
  <c r="K55" i="1"/>
  <c r="K56" i="1"/>
  <c r="K57" i="1"/>
  <c r="K58" i="1"/>
  <c r="R58" i="1" s="1"/>
  <c r="S58" i="1" s="1"/>
  <c r="K59" i="1"/>
  <c r="K60" i="1"/>
  <c r="K61" i="1"/>
  <c r="K62" i="1"/>
  <c r="R62" i="1" s="1"/>
  <c r="S62" i="1" s="1"/>
  <c r="K63" i="1"/>
  <c r="K64" i="1"/>
  <c r="Q64" i="1" s="1"/>
  <c r="K65" i="1"/>
  <c r="K66" i="1"/>
  <c r="R66" i="1" s="1"/>
  <c r="S66" i="1" s="1"/>
  <c r="K67" i="1"/>
  <c r="K68" i="1"/>
  <c r="K69" i="1"/>
  <c r="K70" i="1"/>
  <c r="R70" i="1" s="1"/>
  <c r="S70" i="1" s="1"/>
  <c r="K71" i="1"/>
  <c r="K72" i="1"/>
  <c r="K73" i="1"/>
  <c r="K74" i="1"/>
  <c r="R74" i="1" s="1"/>
  <c r="S74" i="1" s="1"/>
  <c r="K75" i="1"/>
  <c r="K76" i="1"/>
  <c r="K77" i="1"/>
  <c r="K78" i="1"/>
  <c r="R78" i="1" s="1"/>
  <c r="S78" i="1" s="1"/>
  <c r="K79" i="1"/>
  <c r="K80" i="1"/>
  <c r="Q80" i="1" s="1"/>
  <c r="K81" i="1"/>
  <c r="K82" i="1"/>
  <c r="R82" i="1" s="1"/>
  <c r="S82" i="1" s="1"/>
  <c r="K83" i="1"/>
  <c r="K84" i="1"/>
  <c r="K85" i="1"/>
  <c r="K86" i="1"/>
  <c r="R86" i="1" s="1"/>
  <c r="S86" i="1" s="1"/>
  <c r="K87" i="1"/>
  <c r="K88" i="1"/>
  <c r="K89" i="1"/>
  <c r="K90" i="1"/>
  <c r="R90" i="1" s="1"/>
  <c r="S90" i="1" s="1"/>
  <c r="K91" i="1"/>
  <c r="K92" i="1"/>
  <c r="K93" i="1"/>
  <c r="K94" i="1"/>
  <c r="R94" i="1" s="1"/>
  <c r="S94" i="1" s="1"/>
  <c r="K95" i="1"/>
  <c r="K96" i="1"/>
  <c r="Q96" i="1" s="1"/>
  <c r="K97" i="1"/>
  <c r="K98" i="1"/>
  <c r="R98" i="1" s="1"/>
  <c r="S98" i="1" s="1"/>
  <c r="K99" i="1"/>
  <c r="K100" i="1"/>
  <c r="K101" i="1"/>
  <c r="K102" i="1"/>
  <c r="R102" i="1" s="1"/>
  <c r="S102" i="1" s="1"/>
  <c r="K103" i="1"/>
  <c r="K104" i="1"/>
  <c r="K105" i="1"/>
  <c r="K106" i="1"/>
  <c r="R106" i="1" s="1"/>
  <c r="S106" i="1" s="1"/>
  <c r="K107" i="1"/>
  <c r="K108" i="1"/>
  <c r="K109" i="1"/>
  <c r="K110" i="1"/>
  <c r="R110" i="1" s="1"/>
  <c r="S110" i="1" s="1"/>
  <c r="K111" i="1"/>
  <c r="K112" i="1"/>
  <c r="Q112" i="1" s="1"/>
  <c r="K113" i="1"/>
  <c r="K114" i="1"/>
  <c r="R114" i="1" s="1"/>
  <c r="S114" i="1" s="1"/>
  <c r="K115" i="1"/>
  <c r="K116" i="1"/>
  <c r="K117" i="1"/>
  <c r="K118" i="1"/>
  <c r="R118" i="1" s="1"/>
  <c r="S118" i="1" s="1"/>
  <c r="K119" i="1"/>
  <c r="K120" i="1"/>
  <c r="K121" i="1"/>
  <c r="K122" i="1"/>
  <c r="R122" i="1" s="1"/>
  <c r="S122" i="1" s="1"/>
  <c r="K123" i="1"/>
  <c r="K124" i="1"/>
  <c r="K125" i="1"/>
  <c r="K126" i="1"/>
  <c r="R126" i="1" s="1"/>
  <c r="S126" i="1" s="1"/>
  <c r="K127" i="1"/>
  <c r="K128" i="1"/>
  <c r="Q128" i="1" s="1"/>
  <c r="K129" i="1"/>
  <c r="K130" i="1"/>
  <c r="R130" i="1" s="1"/>
  <c r="S130" i="1" s="1"/>
  <c r="K131" i="1"/>
  <c r="K132" i="1"/>
  <c r="K133" i="1"/>
  <c r="K134" i="1"/>
  <c r="R134" i="1" s="1"/>
  <c r="S134" i="1" s="1"/>
  <c r="K135" i="1"/>
  <c r="K136" i="1"/>
  <c r="K137" i="1"/>
  <c r="K138" i="1"/>
  <c r="R138" i="1" s="1"/>
  <c r="S138" i="1" s="1"/>
  <c r="K139" i="1"/>
  <c r="K140" i="1"/>
  <c r="K141" i="1"/>
  <c r="K142" i="1"/>
  <c r="R142" i="1" s="1"/>
  <c r="S142" i="1" s="1"/>
  <c r="K143" i="1"/>
  <c r="K144" i="1"/>
  <c r="Q144" i="1" s="1"/>
  <c r="K145" i="1"/>
  <c r="K146" i="1"/>
  <c r="R146" i="1" s="1"/>
  <c r="S146" i="1" s="1"/>
  <c r="K147" i="1"/>
  <c r="K148" i="1"/>
  <c r="K149" i="1"/>
  <c r="K150" i="1"/>
  <c r="R150" i="1" s="1"/>
  <c r="S150" i="1" s="1"/>
  <c r="K151" i="1"/>
  <c r="K152" i="1"/>
  <c r="K153" i="1"/>
  <c r="K154" i="1"/>
  <c r="R154" i="1" s="1"/>
  <c r="S154" i="1" s="1"/>
  <c r="K155" i="1"/>
  <c r="K156" i="1"/>
  <c r="K157" i="1"/>
  <c r="K158" i="1"/>
  <c r="R158" i="1" s="1"/>
  <c r="S158" i="1" s="1"/>
  <c r="K159" i="1"/>
  <c r="K160" i="1"/>
  <c r="Q160" i="1" s="1"/>
  <c r="K161" i="1"/>
  <c r="K162" i="1"/>
  <c r="R162" i="1" s="1"/>
  <c r="S162" i="1" s="1"/>
  <c r="K163" i="1"/>
  <c r="K164" i="1"/>
  <c r="K165" i="1"/>
  <c r="K166" i="1"/>
  <c r="R166" i="1" s="1"/>
  <c r="S166" i="1" s="1"/>
  <c r="K167" i="1"/>
  <c r="K168" i="1"/>
  <c r="K169" i="1"/>
  <c r="K170" i="1"/>
  <c r="R170" i="1" s="1"/>
  <c r="S170" i="1" s="1"/>
  <c r="K171" i="1"/>
  <c r="K172" i="1"/>
  <c r="K173" i="1"/>
  <c r="K174" i="1"/>
  <c r="R174" i="1" s="1"/>
  <c r="S174" i="1" s="1"/>
  <c r="K175" i="1"/>
  <c r="K176" i="1"/>
  <c r="Q176" i="1" s="1"/>
  <c r="K177" i="1"/>
  <c r="K178" i="1"/>
  <c r="R178" i="1" s="1"/>
  <c r="S178" i="1" s="1"/>
  <c r="K179" i="1"/>
  <c r="K180" i="1"/>
  <c r="K181" i="1"/>
  <c r="K182" i="1"/>
  <c r="R182" i="1" s="1"/>
  <c r="S182" i="1" s="1"/>
  <c r="K183" i="1"/>
  <c r="K184" i="1"/>
  <c r="K185" i="1"/>
  <c r="K186" i="1"/>
  <c r="R186" i="1" s="1"/>
  <c r="S186" i="1" s="1"/>
  <c r="K187" i="1"/>
  <c r="K188" i="1"/>
  <c r="K189" i="1"/>
  <c r="K190" i="1"/>
  <c r="R190" i="1" s="1"/>
  <c r="S190" i="1" s="1"/>
  <c r="K191" i="1"/>
  <c r="K192" i="1"/>
  <c r="Q192" i="1" s="1"/>
  <c r="K193" i="1"/>
  <c r="K194" i="1"/>
  <c r="R194" i="1" s="1"/>
  <c r="S194" i="1" s="1"/>
  <c r="K195" i="1"/>
  <c r="K196" i="1"/>
  <c r="K197" i="1"/>
  <c r="K198" i="1"/>
  <c r="R198" i="1" s="1"/>
  <c r="S198" i="1" s="1"/>
  <c r="K199" i="1"/>
  <c r="K200" i="1"/>
  <c r="K201" i="1"/>
  <c r="K202" i="1"/>
  <c r="R202" i="1" s="1"/>
  <c r="S202" i="1" s="1"/>
  <c r="K203" i="1"/>
  <c r="K204" i="1"/>
  <c r="K205" i="1"/>
  <c r="K206" i="1"/>
  <c r="R206" i="1" s="1"/>
  <c r="S206" i="1" s="1"/>
  <c r="K207" i="1"/>
  <c r="K208" i="1"/>
  <c r="Q208" i="1" s="1"/>
  <c r="K209" i="1"/>
  <c r="K210" i="1"/>
  <c r="R210" i="1" s="1"/>
  <c r="S210" i="1" s="1"/>
  <c r="K211" i="1"/>
  <c r="K212" i="1"/>
  <c r="K213" i="1"/>
  <c r="K214" i="1"/>
  <c r="R214" i="1" s="1"/>
  <c r="S214" i="1" s="1"/>
  <c r="K215" i="1"/>
  <c r="K216" i="1"/>
  <c r="K217" i="1"/>
  <c r="K218" i="1"/>
  <c r="R218" i="1" s="1"/>
  <c r="S218" i="1" s="1"/>
  <c r="K219" i="1"/>
  <c r="K220" i="1"/>
  <c r="K221" i="1"/>
  <c r="K222" i="1"/>
  <c r="R222" i="1" s="1"/>
  <c r="S222" i="1" s="1"/>
  <c r="K223" i="1"/>
  <c r="K224" i="1"/>
  <c r="Q224" i="1" s="1"/>
  <c r="K225" i="1"/>
  <c r="K226" i="1"/>
  <c r="R226" i="1" s="1"/>
  <c r="S226" i="1" s="1"/>
  <c r="K227" i="1"/>
  <c r="K228" i="1"/>
  <c r="K229" i="1"/>
  <c r="K230" i="1"/>
  <c r="R230" i="1" s="1"/>
  <c r="S230" i="1" s="1"/>
  <c r="K231" i="1"/>
  <c r="K232" i="1"/>
  <c r="K233" i="1"/>
  <c r="K234" i="1"/>
  <c r="R234" i="1" s="1"/>
  <c r="S234" i="1" s="1"/>
  <c r="K235" i="1"/>
  <c r="K236" i="1"/>
  <c r="K237" i="1"/>
  <c r="K238" i="1"/>
  <c r="R238" i="1" s="1"/>
  <c r="S238" i="1" s="1"/>
  <c r="K239" i="1"/>
  <c r="K240" i="1"/>
  <c r="Q240" i="1" s="1"/>
  <c r="K241" i="1"/>
  <c r="K242" i="1"/>
  <c r="R242" i="1" s="1"/>
  <c r="S242" i="1" s="1"/>
  <c r="K243" i="1"/>
  <c r="K244" i="1"/>
  <c r="K245" i="1"/>
  <c r="K246" i="1"/>
  <c r="R246" i="1" s="1"/>
  <c r="S246" i="1" s="1"/>
  <c r="K247" i="1"/>
  <c r="K248" i="1"/>
  <c r="K249" i="1"/>
  <c r="K250" i="1"/>
  <c r="R250" i="1" s="1"/>
  <c r="S250" i="1" s="1"/>
  <c r="K251" i="1"/>
  <c r="K252" i="1"/>
  <c r="K253" i="1"/>
  <c r="K254" i="1"/>
  <c r="R254" i="1" s="1"/>
  <c r="S254" i="1" s="1"/>
  <c r="K255" i="1"/>
  <c r="K256" i="1"/>
  <c r="Q256" i="1" s="1"/>
  <c r="K257" i="1"/>
  <c r="K258" i="1"/>
  <c r="R258" i="1" s="1"/>
  <c r="S258" i="1" s="1"/>
  <c r="K259" i="1"/>
  <c r="K260" i="1"/>
  <c r="K261" i="1"/>
  <c r="K262" i="1"/>
  <c r="R262" i="1" s="1"/>
  <c r="S262" i="1" s="1"/>
  <c r="K263" i="1"/>
  <c r="K264" i="1"/>
  <c r="K265" i="1"/>
  <c r="K266" i="1"/>
  <c r="R266" i="1" s="1"/>
  <c r="S266" i="1" s="1"/>
  <c r="K267" i="1"/>
  <c r="K268" i="1"/>
  <c r="K269" i="1"/>
  <c r="K270" i="1"/>
  <c r="R270" i="1" s="1"/>
  <c r="S270" i="1" s="1"/>
  <c r="K271" i="1"/>
  <c r="K272" i="1"/>
  <c r="Q272" i="1" s="1"/>
  <c r="K273" i="1"/>
  <c r="K274" i="1"/>
  <c r="R274" i="1" s="1"/>
  <c r="S274" i="1" s="1"/>
  <c r="K275" i="1"/>
  <c r="K276" i="1"/>
  <c r="K277" i="1"/>
  <c r="K278" i="1"/>
  <c r="R278" i="1" s="1"/>
  <c r="S278" i="1" s="1"/>
  <c r="K279" i="1"/>
  <c r="K280" i="1"/>
  <c r="K281" i="1"/>
  <c r="K282" i="1"/>
  <c r="R282" i="1" s="1"/>
  <c r="S282" i="1" s="1"/>
  <c r="K283" i="1"/>
  <c r="K284" i="1"/>
  <c r="K285" i="1"/>
  <c r="K286" i="1"/>
  <c r="R286" i="1" s="1"/>
  <c r="S286" i="1" s="1"/>
  <c r="K287" i="1"/>
  <c r="K288" i="1"/>
  <c r="Q288" i="1" s="1"/>
  <c r="K289" i="1"/>
  <c r="K290" i="1"/>
  <c r="R290" i="1" s="1"/>
  <c r="S290" i="1" s="1"/>
  <c r="K291" i="1"/>
  <c r="K292" i="1"/>
  <c r="K293" i="1"/>
  <c r="K294" i="1"/>
  <c r="R294" i="1" s="1"/>
  <c r="S294" i="1" s="1"/>
  <c r="K295" i="1"/>
  <c r="K296" i="1"/>
  <c r="K297" i="1"/>
  <c r="K298" i="1"/>
  <c r="R298" i="1" s="1"/>
  <c r="S298" i="1" s="1"/>
  <c r="K299" i="1"/>
  <c r="K300" i="1"/>
  <c r="K301" i="1"/>
  <c r="K302" i="1"/>
  <c r="R302" i="1" s="1"/>
  <c r="S302" i="1" s="1"/>
  <c r="K303" i="1"/>
  <c r="K304" i="1"/>
  <c r="Q304" i="1" s="1"/>
  <c r="K305" i="1"/>
  <c r="K306" i="1"/>
  <c r="R306" i="1" s="1"/>
  <c r="S306" i="1" s="1"/>
  <c r="K307" i="1"/>
  <c r="K308" i="1"/>
  <c r="K309" i="1"/>
  <c r="K310" i="1"/>
  <c r="R310" i="1" s="1"/>
  <c r="S310" i="1" s="1"/>
  <c r="K311" i="1"/>
  <c r="K312" i="1"/>
  <c r="K313" i="1"/>
  <c r="K314" i="1"/>
  <c r="R314" i="1" s="1"/>
  <c r="S314" i="1" s="1"/>
  <c r="K315" i="1"/>
  <c r="K316" i="1"/>
  <c r="K317" i="1"/>
  <c r="K318" i="1"/>
  <c r="R318" i="1" s="1"/>
  <c r="S318" i="1" s="1"/>
  <c r="K319" i="1"/>
  <c r="K320" i="1"/>
  <c r="Q320" i="1" s="1"/>
  <c r="K321" i="1"/>
  <c r="K322" i="1"/>
  <c r="R322" i="1" s="1"/>
  <c r="S322" i="1" s="1"/>
  <c r="K323" i="1"/>
  <c r="K324" i="1"/>
  <c r="K325" i="1"/>
  <c r="K326" i="1"/>
  <c r="R326" i="1" s="1"/>
  <c r="S326" i="1" s="1"/>
  <c r="K327" i="1"/>
  <c r="K328" i="1"/>
  <c r="K329" i="1"/>
  <c r="K330" i="1"/>
  <c r="R330" i="1" s="1"/>
  <c r="S330" i="1" s="1"/>
  <c r="K331" i="1"/>
  <c r="K332" i="1"/>
  <c r="K333" i="1"/>
  <c r="K334" i="1"/>
  <c r="R334" i="1" s="1"/>
  <c r="S334" i="1" s="1"/>
  <c r="K335" i="1"/>
  <c r="K336" i="1"/>
  <c r="Q336" i="1" s="1"/>
  <c r="K337" i="1"/>
  <c r="K338" i="1"/>
  <c r="R338" i="1" s="1"/>
  <c r="S338" i="1" s="1"/>
  <c r="K339" i="1"/>
  <c r="K340" i="1"/>
  <c r="K341" i="1"/>
  <c r="K342" i="1"/>
  <c r="R342" i="1" s="1"/>
  <c r="S342" i="1" s="1"/>
  <c r="K343" i="1"/>
  <c r="K344" i="1"/>
  <c r="K345" i="1"/>
  <c r="K346" i="1"/>
  <c r="R346" i="1" s="1"/>
  <c r="S346" i="1" s="1"/>
  <c r="K347" i="1"/>
  <c r="K348" i="1"/>
  <c r="K349" i="1"/>
  <c r="K350" i="1"/>
  <c r="R350" i="1" s="1"/>
  <c r="S350" i="1" s="1"/>
  <c r="K351" i="1"/>
  <c r="K352" i="1"/>
  <c r="Q352" i="1" s="1"/>
  <c r="K353" i="1"/>
  <c r="K354" i="1"/>
  <c r="R354" i="1" s="1"/>
  <c r="S354" i="1" s="1"/>
  <c r="K355" i="1"/>
  <c r="K356" i="1"/>
  <c r="K357" i="1"/>
  <c r="K358" i="1"/>
  <c r="R358" i="1" s="1"/>
  <c r="S358" i="1" s="1"/>
  <c r="K359" i="1"/>
  <c r="K360" i="1"/>
  <c r="K361" i="1"/>
  <c r="K362" i="1"/>
  <c r="R362" i="1" s="1"/>
  <c r="S362" i="1" s="1"/>
  <c r="K363" i="1"/>
  <c r="K364" i="1"/>
  <c r="K365" i="1"/>
  <c r="K366" i="1"/>
  <c r="R366" i="1" s="1"/>
  <c r="S366" i="1" s="1"/>
  <c r="K367" i="1"/>
  <c r="K368" i="1"/>
  <c r="Q368" i="1" s="1"/>
  <c r="K369" i="1"/>
  <c r="K370" i="1"/>
  <c r="R370" i="1" s="1"/>
  <c r="S370" i="1" s="1"/>
  <c r="K371" i="1"/>
  <c r="K372" i="1"/>
  <c r="K373" i="1"/>
  <c r="K374" i="1"/>
  <c r="R374" i="1" s="1"/>
  <c r="S374" i="1" s="1"/>
  <c r="K375" i="1"/>
  <c r="K376" i="1"/>
  <c r="K377" i="1"/>
  <c r="K378" i="1"/>
  <c r="R378" i="1" s="1"/>
  <c r="S378" i="1" s="1"/>
  <c r="K379" i="1"/>
  <c r="K380" i="1"/>
  <c r="K381" i="1"/>
  <c r="K382" i="1"/>
  <c r="R382" i="1" s="1"/>
  <c r="S382" i="1" s="1"/>
  <c r="K383" i="1"/>
  <c r="K384" i="1"/>
  <c r="Q384" i="1" s="1"/>
  <c r="K385" i="1"/>
  <c r="K386" i="1"/>
  <c r="R386" i="1" s="1"/>
  <c r="S386" i="1" s="1"/>
  <c r="K387" i="1"/>
  <c r="K388" i="1"/>
  <c r="K389" i="1"/>
  <c r="K390" i="1"/>
  <c r="R390" i="1" s="1"/>
  <c r="S390" i="1" s="1"/>
  <c r="K391" i="1"/>
  <c r="K392" i="1"/>
  <c r="K393" i="1"/>
  <c r="K394" i="1"/>
  <c r="R394" i="1" s="1"/>
  <c r="S394" i="1" s="1"/>
  <c r="K395" i="1"/>
  <c r="K396" i="1"/>
  <c r="K397" i="1"/>
  <c r="K398" i="1"/>
  <c r="R398" i="1" s="1"/>
  <c r="S398" i="1" s="1"/>
  <c r="K399" i="1"/>
  <c r="K400" i="1"/>
  <c r="Q400" i="1" s="1"/>
  <c r="K401" i="1"/>
  <c r="K402" i="1"/>
  <c r="R402" i="1" s="1"/>
  <c r="S402" i="1" s="1"/>
  <c r="K403" i="1"/>
  <c r="K404" i="1"/>
  <c r="K405" i="1"/>
  <c r="K406" i="1"/>
  <c r="R406" i="1" s="1"/>
  <c r="S406" i="1" s="1"/>
  <c r="K407" i="1"/>
  <c r="K408" i="1"/>
  <c r="K409" i="1"/>
  <c r="K410" i="1"/>
  <c r="R410" i="1" s="1"/>
  <c r="S410" i="1" s="1"/>
  <c r="K411" i="1"/>
  <c r="K412" i="1"/>
  <c r="K413" i="1"/>
  <c r="K414" i="1"/>
  <c r="R414" i="1" s="1"/>
  <c r="S414" i="1" s="1"/>
  <c r="K415" i="1"/>
  <c r="K416" i="1"/>
  <c r="Q416" i="1" s="1"/>
  <c r="K417" i="1"/>
  <c r="K418" i="1"/>
  <c r="R418" i="1" s="1"/>
  <c r="S418" i="1" s="1"/>
  <c r="K419" i="1"/>
  <c r="K420" i="1"/>
  <c r="K421" i="1"/>
  <c r="K422" i="1"/>
  <c r="R422" i="1" s="1"/>
  <c r="S422" i="1" s="1"/>
  <c r="K423" i="1"/>
  <c r="K424" i="1"/>
  <c r="K425" i="1"/>
  <c r="K426" i="1"/>
  <c r="R426" i="1" s="1"/>
  <c r="S426" i="1" s="1"/>
  <c r="K427" i="1"/>
  <c r="K428" i="1"/>
  <c r="K429" i="1"/>
  <c r="K430" i="1"/>
  <c r="R430" i="1" s="1"/>
  <c r="S430" i="1" s="1"/>
  <c r="K431" i="1"/>
  <c r="K432" i="1"/>
  <c r="Q432" i="1" s="1"/>
  <c r="K433" i="1"/>
  <c r="K434" i="1"/>
  <c r="R434" i="1" s="1"/>
  <c r="S434" i="1" s="1"/>
  <c r="K435" i="1"/>
  <c r="K436" i="1"/>
  <c r="K437" i="1"/>
  <c r="K438" i="1"/>
  <c r="R438" i="1" s="1"/>
  <c r="S438" i="1" s="1"/>
  <c r="K439" i="1"/>
  <c r="K440" i="1"/>
  <c r="K441" i="1"/>
  <c r="K442" i="1"/>
  <c r="R442" i="1" s="1"/>
  <c r="S442" i="1" s="1"/>
  <c r="K443" i="1"/>
  <c r="K444" i="1"/>
  <c r="K445" i="1"/>
  <c r="K446" i="1"/>
  <c r="R446" i="1" s="1"/>
  <c r="S446" i="1" s="1"/>
  <c r="K447" i="1"/>
  <c r="K448" i="1"/>
  <c r="Q448" i="1" s="1"/>
  <c r="K449" i="1"/>
  <c r="K450" i="1"/>
  <c r="R450" i="1" s="1"/>
  <c r="S450" i="1" s="1"/>
  <c r="K451" i="1"/>
  <c r="K452" i="1"/>
  <c r="K453" i="1"/>
  <c r="K454" i="1"/>
  <c r="R454" i="1" s="1"/>
  <c r="S454" i="1" s="1"/>
  <c r="K455" i="1"/>
  <c r="K456" i="1"/>
  <c r="K457" i="1"/>
  <c r="K458" i="1"/>
  <c r="R458" i="1" s="1"/>
  <c r="S458" i="1" s="1"/>
  <c r="K459" i="1"/>
  <c r="K460" i="1"/>
  <c r="K461" i="1"/>
  <c r="K462" i="1"/>
  <c r="R462" i="1" s="1"/>
  <c r="S462" i="1" s="1"/>
  <c r="K463" i="1"/>
  <c r="K464" i="1"/>
  <c r="Q464" i="1" s="1"/>
  <c r="K465" i="1"/>
  <c r="K466" i="1"/>
  <c r="R466" i="1" s="1"/>
  <c r="S466" i="1" s="1"/>
  <c r="K467" i="1"/>
  <c r="K468" i="1"/>
  <c r="K469" i="1"/>
  <c r="K470" i="1"/>
  <c r="R470" i="1" s="1"/>
  <c r="S470" i="1" s="1"/>
  <c r="K471" i="1"/>
  <c r="K472" i="1"/>
  <c r="K473" i="1"/>
  <c r="K474" i="1"/>
  <c r="R474" i="1" s="1"/>
  <c r="S474" i="1" s="1"/>
  <c r="K475" i="1"/>
  <c r="K476" i="1"/>
  <c r="K477" i="1"/>
  <c r="K478" i="1"/>
  <c r="R478" i="1" s="1"/>
  <c r="S478" i="1" s="1"/>
  <c r="K479" i="1"/>
  <c r="K480" i="1"/>
  <c r="Q480" i="1" s="1"/>
  <c r="K481" i="1"/>
  <c r="K482" i="1"/>
  <c r="R482" i="1" s="1"/>
  <c r="S482" i="1" s="1"/>
  <c r="K483" i="1"/>
  <c r="K484" i="1"/>
  <c r="K485" i="1"/>
  <c r="K486" i="1"/>
  <c r="R486" i="1" s="1"/>
  <c r="S486" i="1" s="1"/>
  <c r="K487" i="1"/>
  <c r="K488" i="1"/>
  <c r="K489" i="1"/>
  <c r="K490" i="1"/>
  <c r="R490" i="1" s="1"/>
  <c r="S490" i="1" s="1"/>
  <c r="K491" i="1"/>
  <c r="K492" i="1"/>
  <c r="K493" i="1"/>
  <c r="K494" i="1"/>
  <c r="R494" i="1" s="1"/>
  <c r="S494" i="1" s="1"/>
  <c r="K495" i="1"/>
  <c r="K496" i="1"/>
  <c r="Q496" i="1" s="1"/>
  <c r="K497" i="1"/>
  <c r="K498" i="1"/>
  <c r="R498" i="1" s="1"/>
  <c r="S498" i="1" s="1"/>
  <c r="K499" i="1"/>
  <c r="K500" i="1"/>
  <c r="K501" i="1"/>
  <c r="K502" i="1"/>
  <c r="R502" i="1" s="1"/>
  <c r="S502" i="1" s="1"/>
  <c r="K503" i="1"/>
  <c r="K504" i="1"/>
  <c r="K505" i="1"/>
  <c r="K506" i="1"/>
  <c r="R506" i="1" s="1"/>
  <c r="S506" i="1" s="1"/>
  <c r="K507" i="1"/>
  <c r="K508" i="1"/>
  <c r="K509" i="1"/>
  <c r="K510" i="1"/>
  <c r="R510" i="1" s="1"/>
  <c r="S510" i="1" s="1"/>
  <c r="K511" i="1"/>
  <c r="K512" i="1"/>
  <c r="Q512" i="1" s="1"/>
  <c r="K513" i="1"/>
  <c r="K514" i="1"/>
  <c r="R514" i="1" s="1"/>
  <c r="S514" i="1" s="1"/>
  <c r="K515" i="1"/>
  <c r="K516" i="1"/>
  <c r="K517" i="1"/>
  <c r="K518" i="1"/>
  <c r="R518" i="1" s="1"/>
  <c r="S518" i="1" s="1"/>
  <c r="K519" i="1"/>
  <c r="K520" i="1"/>
  <c r="K521" i="1"/>
  <c r="K522" i="1"/>
  <c r="R522" i="1" s="1"/>
  <c r="S522" i="1" s="1"/>
  <c r="K523" i="1"/>
  <c r="K524" i="1"/>
  <c r="Q524" i="1" s="1"/>
  <c r="K525" i="1"/>
  <c r="K526" i="1"/>
  <c r="R526" i="1" s="1"/>
  <c r="S526" i="1" s="1"/>
  <c r="K527" i="1"/>
  <c r="K528" i="1"/>
  <c r="Q528" i="1" s="1"/>
  <c r="K529" i="1"/>
  <c r="K530" i="1"/>
  <c r="R530" i="1" s="1"/>
  <c r="S530" i="1" s="1"/>
  <c r="K531" i="1"/>
  <c r="K532" i="1"/>
  <c r="Q532" i="1" s="1"/>
  <c r="K533" i="1"/>
  <c r="K534" i="1"/>
  <c r="R534" i="1" s="1"/>
  <c r="S534" i="1" s="1"/>
  <c r="K535" i="1"/>
  <c r="K536" i="1"/>
  <c r="Q536" i="1" s="1"/>
  <c r="K537" i="1"/>
  <c r="K538" i="1"/>
  <c r="R538" i="1" s="1"/>
  <c r="S538" i="1" s="1"/>
  <c r="K539" i="1"/>
  <c r="K540" i="1"/>
  <c r="Q540" i="1" s="1"/>
  <c r="K541" i="1"/>
  <c r="K542" i="1"/>
  <c r="R542" i="1" s="1"/>
  <c r="S542" i="1" s="1"/>
  <c r="K543" i="1"/>
  <c r="K544" i="1"/>
  <c r="K545" i="1"/>
  <c r="K546" i="1"/>
  <c r="R546" i="1" s="1"/>
  <c r="S546" i="1" s="1"/>
  <c r="K547" i="1"/>
  <c r="K548" i="1"/>
  <c r="K549" i="1"/>
  <c r="K550" i="1"/>
  <c r="R550" i="1" s="1"/>
  <c r="S550" i="1" s="1"/>
  <c r="K551" i="1"/>
  <c r="K552" i="1"/>
  <c r="Q552" i="1" s="1"/>
  <c r="K553" i="1"/>
  <c r="K554" i="1"/>
  <c r="R554" i="1" s="1"/>
  <c r="S554" i="1" s="1"/>
  <c r="K555" i="1"/>
  <c r="K556" i="1"/>
  <c r="K557" i="1"/>
  <c r="K558" i="1"/>
  <c r="R558" i="1" s="1"/>
  <c r="S558" i="1" s="1"/>
  <c r="K559" i="1"/>
  <c r="K560" i="1"/>
  <c r="K561" i="1"/>
  <c r="K562" i="1"/>
  <c r="R562" i="1" s="1"/>
  <c r="S562" i="1" s="1"/>
  <c r="K563" i="1"/>
  <c r="K564" i="1"/>
  <c r="K565" i="1"/>
  <c r="K566" i="1"/>
  <c r="R566" i="1" s="1"/>
  <c r="S566" i="1" s="1"/>
  <c r="K567" i="1"/>
  <c r="K568" i="1"/>
  <c r="Q568" i="1" s="1"/>
  <c r="K569" i="1"/>
  <c r="K570" i="1"/>
  <c r="R570" i="1" s="1"/>
  <c r="S570" i="1" s="1"/>
  <c r="K571" i="1"/>
  <c r="K572" i="1"/>
  <c r="K573" i="1"/>
  <c r="K574" i="1"/>
  <c r="R574" i="1" s="1"/>
  <c r="S574" i="1" s="1"/>
  <c r="K575" i="1"/>
  <c r="K576" i="1"/>
  <c r="K577" i="1"/>
  <c r="K578" i="1"/>
  <c r="R578" i="1" s="1"/>
  <c r="S578" i="1" s="1"/>
  <c r="K579" i="1"/>
  <c r="K580" i="1"/>
  <c r="K581" i="1"/>
  <c r="K582" i="1"/>
  <c r="R582" i="1" s="1"/>
  <c r="S582" i="1" s="1"/>
  <c r="K583" i="1"/>
  <c r="K584" i="1"/>
  <c r="Q584" i="1" s="1"/>
  <c r="K585" i="1"/>
  <c r="K586" i="1"/>
  <c r="R586" i="1" s="1"/>
  <c r="S586" i="1" s="1"/>
  <c r="K587" i="1"/>
  <c r="K588" i="1"/>
  <c r="K589" i="1"/>
  <c r="K590" i="1"/>
  <c r="R590" i="1" s="1"/>
  <c r="S590" i="1" s="1"/>
  <c r="K591" i="1"/>
  <c r="K592" i="1"/>
  <c r="K593" i="1"/>
  <c r="K594" i="1"/>
  <c r="R594" i="1" s="1"/>
  <c r="S594" i="1" s="1"/>
  <c r="K595" i="1"/>
  <c r="K596" i="1"/>
  <c r="K597" i="1"/>
  <c r="K598" i="1"/>
  <c r="R598" i="1" s="1"/>
  <c r="S598" i="1" s="1"/>
  <c r="K599" i="1"/>
  <c r="K600" i="1"/>
  <c r="Q600" i="1" s="1"/>
  <c r="K601" i="1"/>
  <c r="K602" i="1"/>
  <c r="R602" i="1" s="1"/>
  <c r="S602" i="1" s="1"/>
  <c r="K603" i="1"/>
  <c r="K604" i="1"/>
  <c r="K605" i="1"/>
  <c r="K606" i="1"/>
  <c r="R606" i="1" s="1"/>
  <c r="S606" i="1" s="1"/>
  <c r="K607" i="1"/>
  <c r="K608" i="1"/>
  <c r="K609" i="1"/>
  <c r="K610" i="1"/>
  <c r="R610" i="1" s="1"/>
  <c r="S610" i="1" s="1"/>
  <c r="K611" i="1"/>
  <c r="K612" i="1"/>
  <c r="K613" i="1"/>
  <c r="K614" i="1"/>
  <c r="R614" i="1" s="1"/>
  <c r="S614" i="1" s="1"/>
  <c r="K615" i="1"/>
  <c r="K616" i="1"/>
  <c r="Q616" i="1" s="1"/>
  <c r="K617" i="1"/>
  <c r="K618" i="1"/>
  <c r="R618" i="1" s="1"/>
  <c r="S618" i="1" s="1"/>
  <c r="K619" i="1"/>
  <c r="K620" i="1"/>
  <c r="K621" i="1"/>
  <c r="K622" i="1"/>
  <c r="R622" i="1" s="1"/>
  <c r="S622" i="1" s="1"/>
  <c r="K623" i="1"/>
  <c r="K624" i="1"/>
  <c r="K625" i="1"/>
  <c r="K626" i="1"/>
  <c r="R626" i="1" s="1"/>
  <c r="S626" i="1" s="1"/>
  <c r="K627" i="1"/>
  <c r="K628" i="1"/>
  <c r="K629" i="1"/>
  <c r="K630" i="1"/>
  <c r="R630" i="1" s="1"/>
  <c r="S630" i="1" s="1"/>
  <c r="K631" i="1"/>
  <c r="K632" i="1"/>
  <c r="Q632" i="1" s="1"/>
  <c r="K633" i="1"/>
  <c r="K634" i="1"/>
  <c r="R634" i="1" s="1"/>
  <c r="S634" i="1" s="1"/>
  <c r="K635" i="1"/>
  <c r="K636" i="1"/>
  <c r="K637" i="1"/>
  <c r="K638" i="1"/>
  <c r="R638" i="1" s="1"/>
  <c r="S638" i="1" s="1"/>
  <c r="K639" i="1"/>
  <c r="K640" i="1"/>
  <c r="K641" i="1"/>
  <c r="K642" i="1"/>
  <c r="R642" i="1" s="1"/>
  <c r="S642" i="1" s="1"/>
  <c r="K643" i="1"/>
  <c r="K644" i="1"/>
  <c r="K645" i="1"/>
  <c r="K646" i="1"/>
  <c r="R646" i="1" s="1"/>
  <c r="S646" i="1" s="1"/>
  <c r="K647" i="1"/>
  <c r="K648" i="1"/>
  <c r="Q648" i="1" s="1"/>
  <c r="K649" i="1"/>
  <c r="K650" i="1"/>
  <c r="R650" i="1" s="1"/>
  <c r="S650" i="1" s="1"/>
  <c r="K651" i="1"/>
  <c r="K652" i="1"/>
  <c r="K653" i="1"/>
  <c r="K654" i="1"/>
  <c r="R654" i="1" s="1"/>
  <c r="S654" i="1" s="1"/>
  <c r="K655" i="1"/>
  <c r="K656" i="1"/>
  <c r="K657" i="1"/>
  <c r="K658" i="1"/>
  <c r="R658" i="1" s="1"/>
  <c r="S658" i="1" s="1"/>
  <c r="K659" i="1"/>
  <c r="K660" i="1"/>
  <c r="K661" i="1"/>
  <c r="K662" i="1"/>
  <c r="R662" i="1" s="1"/>
  <c r="S662" i="1" s="1"/>
  <c r="K663" i="1"/>
  <c r="K664" i="1"/>
  <c r="Q664" i="1" s="1"/>
  <c r="K665" i="1"/>
  <c r="K666" i="1"/>
  <c r="R666" i="1" s="1"/>
  <c r="S666" i="1" s="1"/>
  <c r="K667" i="1"/>
  <c r="K668" i="1"/>
  <c r="K669" i="1"/>
  <c r="K670" i="1"/>
  <c r="R670" i="1" s="1"/>
  <c r="S670" i="1" s="1"/>
  <c r="K671" i="1"/>
  <c r="K672" i="1"/>
  <c r="K673" i="1"/>
  <c r="K674" i="1"/>
  <c r="R674" i="1" s="1"/>
  <c r="S674" i="1" s="1"/>
  <c r="K675" i="1"/>
  <c r="K676" i="1"/>
  <c r="K677" i="1"/>
  <c r="K678" i="1"/>
  <c r="R678" i="1" s="1"/>
  <c r="S678" i="1" s="1"/>
  <c r="K679" i="1"/>
  <c r="K680" i="1"/>
  <c r="Q680" i="1" s="1"/>
  <c r="K681" i="1"/>
  <c r="K682" i="1"/>
  <c r="R682" i="1" s="1"/>
  <c r="S682" i="1" s="1"/>
  <c r="K683" i="1"/>
  <c r="K684" i="1"/>
  <c r="K685" i="1"/>
  <c r="K686" i="1"/>
  <c r="R686" i="1" s="1"/>
  <c r="S686" i="1" s="1"/>
  <c r="K687" i="1"/>
  <c r="K688" i="1"/>
  <c r="K689" i="1"/>
  <c r="K690" i="1"/>
  <c r="R690" i="1" s="1"/>
  <c r="S690" i="1" s="1"/>
  <c r="K691" i="1"/>
  <c r="K692" i="1"/>
  <c r="K693" i="1"/>
  <c r="K694" i="1"/>
  <c r="R694" i="1" s="1"/>
  <c r="S694" i="1" s="1"/>
  <c r="K695" i="1"/>
  <c r="K696" i="1"/>
  <c r="Q696" i="1" s="1"/>
  <c r="K697" i="1"/>
  <c r="K698" i="1"/>
  <c r="R698" i="1" s="1"/>
  <c r="S698" i="1" s="1"/>
  <c r="K699" i="1"/>
  <c r="K700" i="1"/>
  <c r="K701" i="1"/>
  <c r="K702" i="1"/>
  <c r="R702" i="1" s="1"/>
  <c r="S702" i="1" s="1"/>
  <c r="K703" i="1"/>
  <c r="K704" i="1"/>
  <c r="K705" i="1"/>
  <c r="K706" i="1"/>
  <c r="R706" i="1" s="1"/>
  <c r="S706" i="1" s="1"/>
  <c r="K707" i="1"/>
  <c r="K708" i="1"/>
  <c r="Q708" i="1" s="1"/>
  <c r="K709" i="1"/>
  <c r="K710" i="1"/>
  <c r="R710" i="1" s="1"/>
  <c r="S710" i="1" s="1"/>
  <c r="K711" i="1"/>
  <c r="K712" i="1"/>
  <c r="K713" i="1"/>
  <c r="K714" i="1"/>
  <c r="R714" i="1" s="1"/>
  <c r="S714" i="1" s="1"/>
  <c r="K715" i="1"/>
  <c r="K716" i="1"/>
  <c r="Q716" i="1" s="1"/>
  <c r="K717" i="1"/>
  <c r="K718" i="1"/>
  <c r="R718" i="1" s="1"/>
  <c r="S718" i="1" s="1"/>
  <c r="K719" i="1"/>
  <c r="K720" i="1"/>
  <c r="K721" i="1"/>
  <c r="K722" i="1"/>
  <c r="R722" i="1" s="1"/>
  <c r="S722" i="1" s="1"/>
  <c r="K723" i="1"/>
  <c r="K724" i="1"/>
  <c r="Q724" i="1" s="1"/>
  <c r="K725" i="1"/>
  <c r="K726" i="1"/>
  <c r="R726" i="1" s="1"/>
  <c r="S726" i="1" s="1"/>
  <c r="K727" i="1"/>
  <c r="K728" i="1"/>
  <c r="K729" i="1"/>
  <c r="K730" i="1"/>
  <c r="R730" i="1" s="1"/>
  <c r="S730" i="1" s="1"/>
  <c r="K731" i="1"/>
  <c r="K732" i="1"/>
  <c r="Q732" i="1" s="1"/>
  <c r="K733" i="1"/>
  <c r="K734" i="1"/>
  <c r="R734" i="1" s="1"/>
  <c r="S734" i="1" s="1"/>
  <c r="K735" i="1"/>
  <c r="K736" i="1"/>
  <c r="K737" i="1"/>
  <c r="K738" i="1"/>
  <c r="R738" i="1" s="1"/>
  <c r="S738" i="1" s="1"/>
  <c r="K739" i="1"/>
  <c r="K740" i="1"/>
  <c r="Q740" i="1" s="1"/>
  <c r="K741" i="1"/>
  <c r="K742" i="1"/>
  <c r="R742" i="1" s="1"/>
  <c r="S742" i="1" s="1"/>
  <c r="K743" i="1"/>
  <c r="K744" i="1"/>
  <c r="K745" i="1"/>
  <c r="K746" i="1"/>
  <c r="R746" i="1" s="1"/>
  <c r="S746" i="1" s="1"/>
  <c r="K747" i="1"/>
  <c r="K748" i="1"/>
  <c r="Q748" i="1" s="1"/>
  <c r="K749" i="1"/>
  <c r="K750" i="1"/>
  <c r="R750" i="1" s="1"/>
  <c r="S750" i="1" s="1"/>
  <c r="K751" i="1"/>
  <c r="K752" i="1"/>
  <c r="K753" i="1"/>
  <c r="K754" i="1"/>
  <c r="R754" i="1" s="1"/>
  <c r="S754" i="1" s="1"/>
  <c r="K755" i="1"/>
  <c r="K756" i="1"/>
  <c r="Q756" i="1" s="1"/>
  <c r="K757" i="1"/>
  <c r="K758" i="1"/>
  <c r="R758" i="1" s="1"/>
  <c r="S758" i="1" s="1"/>
  <c r="K759" i="1"/>
  <c r="K760" i="1"/>
  <c r="K761" i="1"/>
  <c r="K762" i="1"/>
  <c r="R762" i="1" s="1"/>
  <c r="S762" i="1" s="1"/>
  <c r="K763" i="1"/>
  <c r="K764" i="1"/>
  <c r="Q764" i="1" s="1"/>
  <c r="K765" i="1"/>
  <c r="K766" i="1"/>
  <c r="R766" i="1" s="1"/>
  <c r="S766" i="1" s="1"/>
  <c r="K767" i="1"/>
  <c r="K768" i="1"/>
  <c r="K769" i="1"/>
  <c r="K770" i="1"/>
  <c r="R770" i="1" s="1"/>
  <c r="S770" i="1" s="1"/>
  <c r="K771" i="1"/>
  <c r="K772" i="1"/>
  <c r="Q772" i="1" s="1"/>
  <c r="K773" i="1"/>
  <c r="K774" i="1"/>
  <c r="R774" i="1" s="1"/>
  <c r="S774" i="1" s="1"/>
  <c r="K775" i="1"/>
  <c r="K776" i="1"/>
  <c r="K777" i="1"/>
  <c r="K778" i="1"/>
  <c r="R778" i="1" s="1"/>
  <c r="S778" i="1" s="1"/>
  <c r="K779" i="1"/>
  <c r="K780" i="1"/>
  <c r="Q780" i="1" s="1"/>
  <c r="K781" i="1"/>
  <c r="K782" i="1"/>
  <c r="R782" i="1" s="1"/>
  <c r="S782" i="1" s="1"/>
  <c r="K783" i="1"/>
  <c r="K784" i="1"/>
  <c r="K785" i="1"/>
  <c r="K786" i="1"/>
  <c r="R786" i="1" s="1"/>
  <c r="S786" i="1" s="1"/>
  <c r="K787" i="1"/>
  <c r="K788" i="1"/>
  <c r="Q788" i="1" s="1"/>
  <c r="K789" i="1"/>
  <c r="K790" i="1"/>
  <c r="R790" i="1" s="1"/>
  <c r="S790" i="1" s="1"/>
  <c r="K791" i="1"/>
  <c r="K792" i="1"/>
  <c r="K793" i="1"/>
  <c r="K794" i="1"/>
  <c r="R794" i="1" s="1"/>
  <c r="S794" i="1" s="1"/>
  <c r="K795" i="1"/>
  <c r="K796" i="1"/>
  <c r="Q796" i="1" s="1"/>
  <c r="K797" i="1"/>
  <c r="K798" i="1"/>
  <c r="R798" i="1" s="1"/>
  <c r="S798" i="1" s="1"/>
  <c r="K799" i="1"/>
  <c r="K800" i="1"/>
  <c r="K801" i="1"/>
  <c r="K802" i="1"/>
  <c r="R802" i="1" s="1"/>
  <c r="S802" i="1" s="1"/>
  <c r="K803" i="1"/>
  <c r="K804" i="1"/>
  <c r="Q804" i="1" s="1"/>
  <c r="K805" i="1"/>
  <c r="K806" i="1"/>
  <c r="R806" i="1" s="1"/>
  <c r="S806" i="1" s="1"/>
  <c r="K807" i="1"/>
  <c r="K808" i="1"/>
  <c r="K809" i="1"/>
  <c r="K810" i="1"/>
  <c r="R810" i="1" s="1"/>
  <c r="S810" i="1" s="1"/>
  <c r="K811" i="1"/>
  <c r="K812" i="1"/>
  <c r="Q812" i="1" s="1"/>
  <c r="K813" i="1"/>
  <c r="K814" i="1"/>
  <c r="R814" i="1" s="1"/>
  <c r="S814" i="1" s="1"/>
  <c r="K815" i="1"/>
  <c r="K816" i="1"/>
  <c r="K817" i="1"/>
  <c r="K818" i="1"/>
  <c r="R818" i="1" s="1"/>
  <c r="S818" i="1" s="1"/>
  <c r="K819" i="1"/>
  <c r="K820" i="1"/>
  <c r="Q820" i="1" s="1"/>
  <c r="K821" i="1"/>
  <c r="K822" i="1"/>
  <c r="R822" i="1" s="1"/>
  <c r="S822" i="1" s="1"/>
  <c r="K823" i="1"/>
  <c r="K824" i="1"/>
  <c r="K825" i="1"/>
  <c r="K826" i="1"/>
  <c r="R826" i="1" s="1"/>
  <c r="S826" i="1" s="1"/>
  <c r="K827" i="1"/>
  <c r="K828" i="1"/>
  <c r="Q828" i="1" s="1"/>
  <c r="K829" i="1"/>
  <c r="K830" i="1"/>
  <c r="R830" i="1" s="1"/>
  <c r="S830" i="1" s="1"/>
  <c r="K831" i="1"/>
  <c r="K832" i="1"/>
  <c r="K833" i="1"/>
  <c r="K834" i="1"/>
  <c r="R834" i="1" s="1"/>
  <c r="S834" i="1" s="1"/>
  <c r="K835" i="1"/>
  <c r="K836" i="1"/>
  <c r="Q836" i="1" s="1"/>
  <c r="K837" i="1"/>
  <c r="K838" i="1"/>
  <c r="R838" i="1" s="1"/>
  <c r="S838" i="1" s="1"/>
  <c r="K839" i="1"/>
  <c r="K840" i="1"/>
  <c r="K841" i="1"/>
  <c r="K842" i="1"/>
  <c r="R842" i="1" s="1"/>
  <c r="S842" i="1" s="1"/>
  <c r="K843" i="1"/>
  <c r="K844" i="1"/>
  <c r="Q844" i="1" s="1"/>
  <c r="K845" i="1"/>
  <c r="K846" i="1"/>
  <c r="R846" i="1" s="1"/>
  <c r="S846" i="1" s="1"/>
  <c r="K847" i="1"/>
  <c r="K848" i="1"/>
  <c r="K849" i="1"/>
  <c r="K850" i="1"/>
  <c r="R850" i="1" s="1"/>
  <c r="S850" i="1" s="1"/>
  <c r="K851" i="1"/>
  <c r="K852" i="1"/>
  <c r="Q852" i="1" s="1"/>
  <c r="K853" i="1"/>
  <c r="K854" i="1"/>
  <c r="R854" i="1" s="1"/>
  <c r="S854" i="1" s="1"/>
  <c r="K855" i="1"/>
  <c r="K856" i="1"/>
  <c r="K857" i="1"/>
  <c r="K858" i="1"/>
  <c r="R858" i="1" s="1"/>
  <c r="S858" i="1" s="1"/>
  <c r="K859" i="1"/>
  <c r="K860" i="1"/>
  <c r="Q860" i="1" s="1"/>
  <c r="K861" i="1"/>
  <c r="K862" i="1"/>
  <c r="R862" i="1" s="1"/>
  <c r="S862" i="1" s="1"/>
  <c r="K863" i="1"/>
  <c r="K864" i="1"/>
  <c r="K865" i="1"/>
  <c r="K866" i="1"/>
  <c r="R866" i="1" s="1"/>
  <c r="S866" i="1" s="1"/>
  <c r="K867" i="1"/>
  <c r="K868" i="1"/>
  <c r="Q868" i="1" s="1"/>
  <c r="K869" i="1"/>
  <c r="K870" i="1"/>
  <c r="R870" i="1" s="1"/>
  <c r="S870" i="1" s="1"/>
  <c r="K871" i="1"/>
  <c r="K872" i="1"/>
  <c r="K873" i="1"/>
  <c r="K874" i="1"/>
  <c r="R874" i="1" s="1"/>
  <c r="S874" i="1" s="1"/>
  <c r="K875" i="1"/>
  <c r="K876" i="1"/>
  <c r="Q876" i="1" s="1"/>
  <c r="K877" i="1"/>
  <c r="K878" i="1"/>
  <c r="R878" i="1" s="1"/>
  <c r="S878" i="1" s="1"/>
  <c r="K879" i="1"/>
  <c r="K880" i="1"/>
  <c r="K881" i="1"/>
  <c r="K882" i="1"/>
  <c r="R882" i="1" s="1"/>
  <c r="S882" i="1" s="1"/>
  <c r="K883" i="1"/>
  <c r="K884" i="1"/>
  <c r="Q884" i="1" s="1"/>
  <c r="K885" i="1"/>
  <c r="K886" i="1"/>
  <c r="R886" i="1" s="1"/>
  <c r="S886" i="1" s="1"/>
  <c r="K887" i="1"/>
  <c r="K888" i="1"/>
  <c r="K889" i="1"/>
  <c r="K890" i="1"/>
  <c r="R890" i="1" s="1"/>
  <c r="S890" i="1" s="1"/>
  <c r="K891" i="1"/>
  <c r="K892" i="1"/>
  <c r="Q892" i="1" s="1"/>
  <c r="K893" i="1"/>
  <c r="K894" i="1"/>
  <c r="R894" i="1" s="1"/>
  <c r="S894" i="1" s="1"/>
  <c r="K895" i="1"/>
  <c r="K896" i="1"/>
  <c r="K897" i="1"/>
  <c r="K898" i="1"/>
  <c r="R898" i="1" s="1"/>
  <c r="S898" i="1" s="1"/>
  <c r="K899" i="1"/>
  <c r="K900" i="1"/>
  <c r="Q900" i="1" s="1"/>
  <c r="K901" i="1"/>
  <c r="K902" i="1"/>
  <c r="R902" i="1" s="1"/>
  <c r="S902" i="1" s="1"/>
  <c r="K903" i="1"/>
  <c r="K904" i="1"/>
  <c r="K905" i="1"/>
  <c r="K906" i="1"/>
  <c r="R906" i="1" s="1"/>
  <c r="S906" i="1" s="1"/>
  <c r="K907" i="1"/>
  <c r="K908" i="1"/>
  <c r="Q908" i="1" s="1"/>
  <c r="K909" i="1"/>
  <c r="K910" i="1"/>
  <c r="R910" i="1" s="1"/>
  <c r="S910" i="1" s="1"/>
  <c r="K911" i="1"/>
  <c r="K912" i="1"/>
  <c r="K913" i="1"/>
  <c r="K914" i="1"/>
  <c r="R914" i="1" s="1"/>
  <c r="S914" i="1" s="1"/>
  <c r="K915" i="1"/>
  <c r="K916" i="1"/>
  <c r="Q916" i="1" s="1"/>
  <c r="K917" i="1"/>
  <c r="K918" i="1"/>
  <c r="R918" i="1" s="1"/>
  <c r="S918" i="1" s="1"/>
  <c r="K919" i="1"/>
  <c r="K920" i="1"/>
  <c r="K921" i="1"/>
  <c r="K922" i="1"/>
  <c r="R922" i="1" s="1"/>
  <c r="S922" i="1" s="1"/>
  <c r="K923" i="1"/>
  <c r="K924" i="1"/>
  <c r="Q924" i="1" s="1"/>
  <c r="K925" i="1"/>
  <c r="K926" i="1"/>
  <c r="R926" i="1" s="1"/>
  <c r="S926" i="1" s="1"/>
  <c r="K927" i="1"/>
  <c r="K928" i="1"/>
  <c r="K929" i="1"/>
  <c r="K930" i="1"/>
  <c r="R930" i="1" s="1"/>
  <c r="S930" i="1" s="1"/>
  <c r="K931" i="1"/>
  <c r="K932" i="1"/>
  <c r="Q932" i="1" s="1"/>
  <c r="K933" i="1"/>
  <c r="K934" i="1"/>
  <c r="R934" i="1" s="1"/>
  <c r="S934" i="1" s="1"/>
  <c r="K935" i="1"/>
  <c r="K936" i="1"/>
  <c r="K937" i="1"/>
  <c r="K938" i="1"/>
  <c r="R938" i="1" s="1"/>
  <c r="S938" i="1" s="1"/>
  <c r="K939" i="1"/>
  <c r="K940" i="1"/>
  <c r="Q940" i="1" s="1"/>
  <c r="K941" i="1"/>
  <c r="K942" i="1"/>
  <c r="R942" i="1" s="1"/>
  <c r="S942" i="1" s="1"/>
  <c r="K943" i="1"/>
  <c r="K944" i="1"/>
  <c r="K945" i="1"/>
  <c r="K946" i="1"/>
  <c r="R946" i="1" s="1"/>
  <c r="S946" i="1" s="1"/>
  <c r="K947" i="1"/>
  <c r="K948" i="1"/>
  <c r="Q948" i="1" s="1"/>
  <c r="K949" i="1"/>
  <c r="K950" i="1"/>
  <c r="R950" i="1" s="1"/>
  <c r="S950" i="1" s="1"/>
  <c r="K951" i="1"/>
  <c r="K952" i="1"/>
  <c r="K953" i="1"/>
  <c r="K954" i="1"/>
  <c r="R954" i="1" s="1"/>
  <c r="S954" i="1" s="1"/>
  <c r="K955" i="1"/>
  <c r="K956" i="1"/>
  <c r="Q956" i="1" s="1"/>
  <c r="K957" i="1"/>
  <c r="K958" i="1"/>
  <c r="R958" i="1" s="1"/>
  <c r="S958" i="1" s="1"/>
  <c r="K959" i="1"/>
  <c r="K960" i="1"/>
  <c r="K961" i="1"/>
  <c r="K962" i="1"/>
  <c r="R962" i="1" s="1"/>
  <c r="S962" i="1" s="1"/>
  <c r="K963" i="1"/>
  <c r="K964" i="1"/>
  <c r="Q964" i="1" s="1"/>
  <c r="K965" i="1"/>
  <c r="K966" i="1"/>
  <c r="R966" i="1" s="1"/>
  <c r="S966" i="1" s="1"/>
  <c r="K967" i="1"/>
  <c r="K968" i="1"/>
  <c r="K969" i="1"/>
  <c r="K970" i="1"/>
  <c r="R970" i="1" s="1"/>
  <c r="S970" i="1" s="1"/>
  <c r="K971" i="1"/>
  <c r="K972" i="1"/>
  <c r="Q972" i="1" s="1"/>
  <c r="K973" i="1"/>
  <c r="K974" i="1"/>
  <c r="R974" i="1" s="1"/>
  <c r="S974" i="1" s="1"/>
  <c r="K975" i="1"/>
  <c r="K976" i="1"/>
  <c r="K977" i="1"/>
  <c r="K978" i="1"/>
  <c r="R978" i="1" s="1"/>
  <c r="S978" i="1" s="1"/>
  <c r="K979" i="1"/>
  <c r="K980" i="1"/>
  <c r="Q980" i="1" s="1"/>
  <c r="K981" i="1"/>
  <c r="K982" i="1"/>
  <c r="R982" i="1" s="1"/>
  <c r="S982" i="1" s="1"/>
  <c r="K983" i="1"/>
  <c r="K984" i="1"/>
  <c r="K985" i="1"/>
  <c r="K986" i="1"/>
  <c r="R986" i="1" s="1"/>
  <c r="S986" i="1" s="1"/>
  <c r="K987" i="1"/>
  <c r="K988" i="1"/>
  <c r="Q988" i="1" s="1"/>
  <c r="K989" i="1"/>
  <c r="K990" i="1"/>
  <c r="R990" i="1" s="1"/>
  <c r="S990" i="1" s="1"/>
  <c r="K991" i="1"/>
  <c r="K992" i="1"/>
  <c r="K993" i="1"/>
  <c r="K994" i="1"/>
  <c r="R994" i="1" s="1"/>
  <c r="S994" i="1" s="1"/>
  <c r="K995" i="1"/>
  <c r="K996" i="1"/>
  <c r="Q996" i="1" s="1"/>
  <c r="K997" i="1"/>
  <c r="K998" i="1"/>
  <c r="R998" i="1" s="1"/>
  <c r="S998" i="1" s="1"/>
  <c r="K999" i="1"/>
  <c r="K1000" i="1"/>
  <c r="K1001" i="1"/>
  <c r="K1002" i="1"/>
  <c r="R1002" i="1" s="1"/>
  <c r="S1002" i="1" s="1"/>
  <c r="K1003" i="1"/>
  <c r="K1004" i="1"/>
  <c r="Q1004" i="1" s="1"/>
  <c r="K1005" i="1"/>
  <c r="K1006" i="1"/>
  <c r="R1006" i="1" s="1"/>
  <c r="S1006" i="1" s="1"/>
  <c r="K1007" i="1"/>
  <c r="K1008" i="1"/>
  <c r="K1009" i="1"/>
  <c r="K1010" i="1"/>
  <c r="R1010" i="1" s="1"/>
  <c r="S1010" i="1" s="1"/>
  <c r="K1011" i="1"/>
  <c r="K1012" i="1"/>
  <c r="Q1012" i="1" s="1"/>
  <c r="K1013" i="1"/>
  <c r="K1014" i="1"/>
  <c r="R1014" i="1" s="1"/>
  <c r="S1014" i="1" s="1"/>
  <c r="K1015" i="1"/>
  <c r="K1016" i="1"/>
  <c r="K1017" i="1"/>
  <c r="K1018" i="1"/>
  <c r="R1018" i="1" s="1"/>
  <c r="S1018" i="1" s="1"/>
  <c r="K1019" i="1"/>
  <c r="K1020" i="1"/>
  <c r="Q1020" i="1" s="1"/>
  <c r="K1021" i="1"/>
  <c r="K1022" i="1"/>
  <c r="R1022" i="1" s="1"/>
  <c r="S1022" i="1" s="1"/>
  <c r="K1023" i="1"/>
  <c r="K1024" i="1"/>
  <c r="K1025" i="1"/>
  <c r="K1026" i="1"/>
  <c r="R1026" i="1" s="1"/>
  <c r="S1026" i="1" s="1"/>
  <c r="K1027" i="1"/>
  <c r="K1028" i="1"/>
  <c r="Q1028" i="1" s="1"/>
  <c r="K1029" i="1"/>
  <c r="K1030" i="1"/>
  <c r="R1030" i="1" s="1"/>
  <c r="S1030" i="1" s="1"/>
  <c r="K1031" i="1"/>
  <c r="K1032" i="1"/>
  <c r="K1033" i="1"/>
  <c r="K1034" i="1"/>
  <c r="R1034" i="1" s="1"/>
  <c r="S1034" i="1" s="1"/>
  <c r="K1035" i="1"/>
  <c r="K1036" i="1"/>
  <c r="Q1036" i="1" s="1"/>
  <c r="K1037" i="1"/>
  <c r="K1038" i="1"/>
  <c r="R1038" i="1" s="1"/>
  <c r="S1038" i="1" s="1"/>
  <c r="K1039" i="1"/>
  <c r="K1040" i="1"/>
  <c r="K1041" i="1"/>
  <c r="K1042" i="1"/>
  <c r="R1042" i="1" s="1"/>
  <c r="S1042" i="1" s="1"/>
  <c r="K1043" i="1"/>
  <c r="K1044" i="1"/>
  <c r="Q1044" i="1" s="1"/>
  <c r="K1045" i="1"/>
  <c r="K1046" i="1"/>
  <c r="R1046" i="1" s="1"/>
  <c r="S1046" i="1" s="1"/>
  <c r="K1047" i="1"/>
  <c r="K1048" i="1"/>
  <c r="K1049" i="1"/>
  <c r="K1050" i="1"/>
  <c r="R1050" i="1" s="1"/>
  <c r="S1050" i="1" s="1"/>
  <c r="K1051" i="1"/>
  <c r="K1052" i="1"/>
  <c r="Q1052" i="1" s="1"/>
  <c r="K1053" i="1"/>
  <c r="K1054" i="1"/>
  <c r="R1054" i="1" s="1"/>
  <c r="S1054" i="1" s="1"/>
  <c r="K1055" i="1"/>
  <c r="K1056" i="1"/>
  <c r="K1057" i="1"/>
  <c r="K1058" i="1"/>
  <c r="R1058" i="1" s="1"/>
  <c r="S1058" i="1" s="1"/>
  <c r="K1059" i="1"/>
  <c r="K1060" i="1"/>
  <c r="Q1060" i="1" s="1"/>
  <c r="K1061" i="1"/>
  <c r="K1062" i="1"/>
  <c r="R1062" i="1" s="1"/>
  <c r="S1062" i="1" s="1"/>
  <c r="K1063" i="1"/>
  <c r="K1064" i="1"/>
  <c r="K1065" i="1"/>
  <c r="K1066" i="1"/>
  <c r="R1066" i="1" s="1"/>
  <c r="S1066" i="1" s="1"/>
  <c r="K1067" i="1"/>
  <c r="K1068" i="1"/>
  <c r="Q1068" i="1" s="1"/>
  <c r="K1069" i="1"/>
  <c r="K1070" i="1"/>
  <c r="R1070" i="1" s="1"/>
  <c r="S1070" i="1" s="1"/>
  <c r="K1071" i="1"/>
  <c r="K1072" i="1"/>
  <c r="K1073" i="1"/>
  <c r="K1074" i="1"/>
  <c r="R1074" i="1" s="1"/>
  <c r="S1074" i="1" s="1"/>
  <c r="K1075" i="1"/>
  <c r="K1076" i="1"/>
  <c r="Q1076" i="1" s="1"/>
  <c r="K1077" i="1"/>
  <c r="K1078" i="1"/>
  <c r="R1078" i="1" s="1"/>
  <c r="S1078" i="1" s="1"/>
  <c r="K1079" i="1"/>
  <c r="K1080" i="1"/>
  <c r="K1081" i="1"/>
  <c r="K1082" i="1"/>
  <c r="R1082" i="1" s="1"/>
  <c r="S1082" i="1" s="1"/>
  <c r="K1083" i="1"/>
  <c r="K1084" i="1"/>
  <c r="Q1084" i="1" s="1"/>
  <c r="K1085" i="1"/>
  <c r="K1086" i="1"/>
  <c r="R1086" i="1" s="1"/>
  <c r="S1086" i="1" s="1"/>
  <c r="K1087" i="1"/>
  <c r="K1088" i="1"/>
  <c r="K1089" i="1"/>
  <c r="K1090" i="1"/>
  <c r="R1090" i="1" s="1"/>
  <c r="S1090" i="1" s="1"/>
  <c r="K1091" i="1"/>
  <c r="K1092" i="1"/>
  <c r="Q1092" i="1" s="1"/>
  <c r="K1093" i="1"/>
  <c r="K1094" i="1"/>
  <c r="R1094" i="1" s="1"/>
  <c r="S1094" i="1" s="1"/>
  <c r="K1095" i="1"/>
  <c r="K1096" i="1"/>
  <c r="K1097" i="1"/>
  <c r="K1098" i="1"/>
  <c r="R1098" i="1" s="1"/>
  <c r="S1098" i="1" s="1"/>
  <c r="K1099" i="1"/>
  <c r="K1100" i="1"/>
  <c r="Q1100" i="1" s="1"/>
  <c r="K1101" i="1"/>
  <c r="K1102" i="1"/>
  <c r="R1102" i="1" s="1"/>
  <c r="S1102" i="1" s="1"/>
  <c r="K1103" i="1"/>
  <c r="K1104" i="1"/>
  <c r="K1105" i="1"/>
  <c r="K1106" i="1"/>
  <c r="R1106" i="1" s="1"/>
  <c r="S1106" i="1" s="1"/>
  <c r="K1107" i="1"/>
  <c r="K1108" i="1"/>
  <c r="Q1108" i="1" s="1"/>
  <c r="K1109" i="1"/>
  <c r="K1110" i="1"/>
  <c r="R1110" i="1" s="1"/>
  <c r="S1110" i="1" s="1"/>
  <c r="K1111" i="1"/>
  <c r="K1112" i="1"/>
  <c r="K1113" i="1"/>
  <c r="K1114" i="1"/>
  <c r="R1114" i="1" s="1"/>
  <c r="S1114" i="1" s="1"/>
  <c r="K1115" i="1"/>
  <c r="K1116" i="1"/>
  <c r="Q1116" i="1" s="1"/>
  <c r="K1117" i="1"/>
  <c r="K1118" i="1"/>
  <c r="R1118" i="1" s="1"/>
  <c r="S1118" i="1" s="1"/>
  <c r="K1119" i="1"/>
  <c r="K1120" i="1"/>
  <c r="K1121" i="1"/>
  <c r="K1122" i="1"/>
  <c r="R1122" i="1" s="1"/>
  <c r="S1122" i="1" s="1"/>
  <c r="K1123" i="1"/>
  <c r="K1124" i="1"/>
  <c r="Q1124" i="1" s="1"/>
  <c r="K1125" i="1"/>
  <c r="K1126" i="1"/>
  <c r="R1126" i="1" s="1"/>
  <c r="S1126" i="1" s="1"/>
  <c r="K1127" i="1"/>
  <c r="K1128" i="1"/>
  <c r="K1129" i="1"/>
  <c r="K1130" i="1"/>
  <c r="R1130" i="1" s="1"/>
  <c r="S1130" i="1" s="1"/>
  <c r="K1131" i="1"/>
  <c r="K1132" i="1"/>
  <c r="Q1132" i="1" s="1"/>
  <c r="K1133" i="1"/>
  <c r="K1134" i="1"/>
  <c r="R1134" i="1" s="1"/>
  <c r="S1134" i="1" s="1"/>
  <c r="K1135" i="1"/>
  <c r="K1136" i="1"/>
  <c r="K1137" i="1"/>
  <c r="K1138" i="1"/>
  <c r="R1138" i="1" s="1"/>
  <c r="S1138" i="1" s="1"/>
  <c r="K1139" i="1"/>
  <c r="K1140" i="1"/>
  <c r="Q1140" i="1" s="1"/>
  <c r="K1141" i="1"/>
  <c r="K1142" i="1"/>
  <c r="R1142" i="1" s="1"/>
  <c r="S1142" i="1" s="1"/>
  <c r="K1143" i="1"/>
  <c r="K1144" i="1"/>
  <c r="K1145" i="1"/>
  <c r="K1146" i="1"/>
  <c r="R1146" i="1" s="1"/>
  <c r="S1146" i="1" s="1"/>
  <c r="K1147" i="1"/>
  <c r="K1148" i="1"/>
  <c r="Q1148" i="1" s="1"/>
  <c r="K1149" i="1"/>
  <c r="K1150" i="1"/>
  <c r="R1150" i="1" s="1"/>
  <c r="S1150" i="1" s="1"/>
  <c r="K1151" i="1"/>
  <c r="K1152" i="1"/>
  <c r="K1153" i="1"/>
  <c r="K1154" i="1"/>
  <c r="R1154" i="1" s="1"/>
  <c r="S1154" i="1" s="1"/>
  <c r="K1155" i="1"/>
  <c r="K1156" i="1"/>
  <c r="Q1156" i="1" s="1"/>
  <c r="K1157" i="1"/>
  <c r="K1158" i="1"/>
  <c r="R1158" i="1" s="1"/>
  <c r="S1158" i="1" s="1"/>
  <c r="K1159" i="1"/>
  <c r="K1160" i="1"/>
  <c r="K1161" i="1"/>
  <c r="K1162" i="1"/>
  <c r="R1162" i="1" s="1"/>
  <c r="S1162" i="1" s="1"/>
  <c r="K1163" i="1"/>
  <c r="K1164" i="1"/>
  <c r="Q1164" i="1" s="1"/>
  <c r="K1165" i="1"/>
  <c r="K1166" i="1"/>
  <c r="R1166" i="1" s="1"/>
  <c r="S1166" i="1" s="1"/>
  <c r="K1167" i="1"/>
  <c r="K1168" i="1"/>
  <c r="K1169" i="1"/>
  <c r="K1170" i="1"/>
  <c r="R1170" i="1" s="1"/>
  <c r="S1170" i="1" s="1"/>
  <c r="K1171" i="1"/>
  <c r="K1172" i="1"/>
  <c r="Q1172" i="1" s="1"/>
  <c r="K1173" i="1"/>
  <c r="K1174" i="1"/>
  <c r="R1174" i="1" s="1"/>
  <c r="S1174" i="1" s="1"/>
  <c r="K1175" i="1"/>
  <c r="K1176" i="1"/>
  <c r="K1177" i="1"/>
  <c r="K1178" i="1"/>
  <c r="R1178" i="1" s="1"/>
  <c r="S1178" i="1" s="1"/>
  <c r="K1179" i="1"/>
  <c r="K1180" i="1"/>
  <c r="Q1180" i="1" s="1"/>
  <c r="K1181" i="1"/>
  <c r="K1182" i="1"/>
  <c r="R1182" i="1" s="1"/>
  <c r="S1182" i="1" s="1"/>
  <c r="K1183" i="1"/>
  <c r="K1184" i="1"/>
  <c r="K1185" i="1"/>
  <c r="K1186" i="1"/>
  <c r="R1186" i="1" s="1"/>
  <c r="S1186" i="1" s="1"/>
  <c r="K1187" i="1"/>
  <c r="K1188" i="1"/>
  <c r="Q1188" i="1" s="1"/>
  <c r="K1189" i="1"/>
  <c r="K1190" i="1"/>
  <c r="R1190" i="1" s="1"/>
  <c r="S1190" i="1" s="1"/>
  <c r="K1191" i="1"/>
  <c r="K1192" i="1"/>
  <c r="K1193" i="1"/>
  <c r="K1194" i="1"/>
  <c r="R1194" i="1" s="1"/>
  <c r="S1194" i="1" s="1"/>
  <c r="K1195" i="1"/>
  <c r="K1196" i="1"/>
  <c r="Q1196" i="1" s="1"/>
  <c r="K1197" i="1"/>
  <c r="K1198" i="1"/>
  <c r="R1198" i="1" s="1"/>
  <c r="S1198" i="1" s="1"/>
  <c r="K1199" i="1"/>
  <c r="K1200" i="1"/>
  <c r="K1201" i="1"/>
  <c r="K1202" i="1"/>
  <c r="R1202" i="1" s="1"/>
  <c r="S1202" i="1" s="1"/>
  <c r="K1203" i="1"/>
  <c r="K1204" i="1"/>
  <c r="Q1204" i="1" s="1"/>
  <c r="K1205" i="1"/>
  <c r="K1206" i="1"/>
  <c r="R1206" i="1" s="1"/>
  <c r="S1206" i="1" s="1"/>
  <c r="K1207" i="1"/>
  <c r="K1208" i="1"/>
  <c r="K1209" i="1"/>
  <c r="K1210" i="1"/>
  <c r="R1210" i="1" s="1"/>
  <c r="S1210" i="1" s="1"/>
  <c r="K1211" i="1"/>
  <c r="K1212" i="1"/>
  <c r="Q1212" i="1" s="1"/>
  <c r="K1213" i="1"/>
  <c r="K1214" i="1"/>
  <c r="R1214" i="1" s="1"/>
  <c r="S1214" i="1" s="1"/>
  <c r="K1215" i="1"/>
  <c r="K1216" i="1"/>
  <c r="K1217" i="1"/>
  <c r="K1218" i="1"/>
  <c r="R1218" i="1" s="1"/>
  <c r="S1218" i="1" s="1"/>
  <c r="K1219" i="1"/>
  <c r="K1220" i="1"/>
  <c r="Q1220" i="1" s="1"/>
  <c r="K1221" i="1"/>
  <c r="K1222" i="1"/>
  <c r="R1222" i="1" s="1"/>
  <c r="S1222" i="1" s="1"/>
  <c r="K1223" i="1"/>
  <c r="K1224" i="1"/>
  <c r="K1225" i="1"/>
  <c r="K1226" i="1"/>
  <c r="R1226" i="1" s="1"/>
  <c r="S1226" i="1" s="1"/>
  <c r="K1227" i="1"/>
  <c r="K1228" i="1"/>
  <c r="Q1228" i="1" s="1"/>
  <c r="K1229" i="1"/>
  <c r="K1230" i="1"/>
  <c r="R1230" i="1" s="1"/>
  <c r="S1230" i="1" s="1"/>
  <c r="K1231" i="1"/>
  <c r="K1232" i="1"/>
  <c r="K1233" i="1"/>
  <c r="K1234" i="1"/>
  <c r="R1234" i="1" s="1"/>
  <c r="S1234" i="1" s="1"/>
  <c r="K1235" i="1"/>
  <c r="K1236" i="1"/>
  <c r="Q1236" i="1" s="1"/>
  <c r="K1237" i="1"/>
  <c r="K1238" i="1"/>
  <c r="R1238" i="1" s="1"/>
  <c r="S1238" i="1" s="1"/>
  <c r="K1239" i="1"/>
  <c r="K1240" i="1"/>
  <c r="K1241" i="1"/>
  <c r="K1242" i="1"/>
  <c r="R1242" i="1" s="1"/>
  <c r="S1242" i="1" s="1"/>
  <c r="K1243" i="1"/>
  <c r="K1244" i="1"/>
  <c r="Q1244" i="1" s="1"/>
  <c r="K1245" i="1"/>
  <c r="K1246" i="1"/>
  <c r="R1246" i="1" s="1"/>
  <c r="S1246" i="1" s="1"/>
  <c r="K1247" i="1"/>
  <c r="K1248" i="1"/>
  <c r="K1249" i="1"/>
  <c r="K1250" i="1"/>
  <c r="R1250" i="1" s="1"/>
  <c r="S1250" i="1" s="1"/>
  <c r="K1251" i="1"/>
  <c r="K1252" i="1"/>
  <c r="Q1252" i="1" s="1"/>
  <c r="K1253" i="1"/>
  <c r="K1254" i="1"/>
  <c r="R1254" i="1" s="1"/>
  <c r="S1254" i="1" s="1"/>
  <c r="K1255" i="1"/>
  <c r="K1256" i="1"/>
  <c r="K1257" i="1"/>
  <c r="K1258" i="1"/>
  <c r="R1258" i="1" s="1"/>
  <c r="S1258" i="1" s="1"/>
  <c r="K1259" i="1"/>
  <c r="K1260" i="1"/>
  <c r="Q1260" i="1" s="1"/>
  <c r="K1261" i="1"/>
  <c r="K1262" i="1"/>
  <c r="R1262" i="1" s="1"/>
  <c r="S1262" i="1" s="1"/>
  <c r="K1263" i="1"/>
  <c r="K1264" i="1"/>
  <c r="K1265" i="1"/>
  <c r="K1266" i="1"/>
  <c r="R1266" i="1" s="1"/>
  <c r="S1266" i="1" s="1"/>
  <c r="K1267" i="1"/>
  <c r="K1268" i="1"/>
  <c r="Q1268" i="1" s="1"/>
  <c r="K1269" i="1"/>
  <c r="K1270" i="1"/>
  <c r="R1270" i="1" s="1"/>
  <c r="S1270" i="1" s="1"/>
  <c r="K1271" i="1"/>
  <c r="K1272" i="1"/>
  <c r="K1273" i="1"/>
  <c r="K1274" i="1"/>
  <c r="R1274" i="1" s="1"/>
  <c r="S1274" i="1" s="1"/>
  <c r="K1275" i="1"/>
  <c r="K1276" i="1"/>
  <c r="Q1276" i="1" s="1"/>
  <c r="K1277" i="1"/>
  <c r="K1278" i="1"/>
  <c r="R1278" i="1" s="1"/>
  <c r="S1278" i="1" s="1"/>
  <c r="K1279" i="1"/>
  <c r="K1280" i="1"/>
  <c r="K1281" i="1"/>
  <c r="K1282" i="1"/>
  <c r="R1282" i="1" s="1"/>
  <c r="S1282" i="1" s="1"/>
  <c r="K1283" i="1"/>
  <c r="K1284" i="1"/>
  <c r="Q1284" i="1" s="1"/>
  <c r="K1285" i="1"/>
  <c r="K1286" i="1"/>
  <c r="R1286" i="1" s="1"/>
  <c r="S1286" i="1" s="1"/>
  <c r="K1287" i="1"/>
  <c r="K1288" i="1"/>
  <c r="Q1288" i="1" s="1"/>
  <c r="K1289" i="1"/>
  <c r="K1290" i="1"/>
  <c r="R1290" i="1" s="1"/>
  <c r="S1290" i="1" s="1"/>
  <c r="K1291" i="1"/>
  <c r="K1292" i="1"/>
  <c r="Q1292" i="1" s="1"/>
  <c r="K1293" i="1"/>
  <c r="K1294" i="1"/>
  <c r="R1294" i="1" s="1"/>
  <c r="S1294" i="1" s="1"/>
  <c r="K1295" i="1"/>
  <c r="K1296" i="1"/>
  <c r="Q1296" i="1" s="1"/>
  <c r="K1297" i="1"/>
  <c r="K1298" i="1"/>
  <c r="R1298" i="1" s="1"/>
  <c r="S1298" i="1" s="1"/>
  <c r="K1299" i="1"/>
  <c r="K1300" i="1"/>
  <c r="Q1300" i="1" s="1"/>
  <c r="K1301" i="1"/>
  <c r="K1302" i="1"/>
  <c r="R1302" i="1" s="1"/>
  <c r="S1302" i="1" s="1"/>
  <c r="K1303" i="1"/>
  <c r="K1304" i="1"/>
  <c r="Q1304" i="1" s="1"/>
  <c r="K1305" i="1"/>
  <c r="K1306" i="1"/>
  <c r="R1306" i="1" s="1"/>
  <c r="S1306" i="1" s="1"/>
  <c r="K1307" i="1"/>
  <c r="K1308" i="1"/>
  <c r="Q1308" i="1" s="1"/>
  <c r="K1309" i="1"/>
  <c r="K1310" i="1"/>
  <c r="R1310" i="1" s="1"/>
  <c r="S1310" i="1" s="1"/>
  <c r="K1311" i="1"/>
  <c r="K1312" i="1"/>
  <c r="K1313" i="1"/>
  <c r="K1314" i="1"/>
  <c r="R1314" i="1" s="1"/>
  <c r="S1314" i="1" s="1"/>
  <c r="K1315" i="1"/>
  <c r="K1316" i="1"/>
  <c r="Q1316" i="1" s="1"/>
  <c r="K1317" i="1"/>
  <c r="K1318" i="1"/>
  <c r="R1318" i="1" s="1"/>
  <c r="S1318" i="1" s="1"/>
  <c r="K1319" i="1"/>
  <c r="K1320" i="1"/>
  <c r="K1321" i="1"/>
  <c r="K1322" i="1"/>
  <c r="R1322" i="1" s="1"/>
  <c r="S1322" i="1" s="1"/>
  <c r="K1323" i="1"/>
  <c r="K1324" i="1"/>
  <c r="Q1324" i="1" s="1"/>
  <c r="K1325" i="1"/>
  <c r="K1326" i="1"/>
  <c r="R1326" i="1" s="1"/>
  <c r="S1326" i="1" s="1"/>
  <c r="K1327" i="1"/>
  <c r="K1328" i="1"/>
  <c r="K1329" i="1"/>
  <c r="K1330" i="1"/>
  <c r="R1330" i="1" s="1"/>
  <c r="S1330" i="1" s="1"/>
  <c r="K1331" i="1"/>
  <c r="K1332" i="1"/>
  <c r="Q1332" i="1" s="1"/>
  <c r="K1333" i="1"/>
  <c r="K1334" i="1"/>
  <c r="R1334" i="1" s="1"/>
  <c r="S1334" i="1" s="1"/>
  <c r="K1335" i="1"/>
  <c r="K1336" i="1"/>
  <c r="K1337" i="1"/>
  <c r="K1338" i="1"/>
  <c r="R1338" i="1" s="1"/>
  <c r="S1338" i="1" s="1"/>
  <c r="K1339" i="1"/>
  <c r="K1340" i="1"/>
  <c r="Q1340" i="1" s="1"/>
  <c r="K1341" i="1"/>
  <c r="K1342" i="1"/>
  <c r="R1342" i="1" s="1"/>
  <c r="S1342" i="1" s="1"/>
  <c r="K1343" i="1"/>
  <c r="K1344" i="1"/>
  <c r="K1345" i="1"/>
  <c r="K1346" i="1"/>
  <c r="R1346" i="1" s="1"/>
  <c r="S1346" i="1" s="1"/>
  <c r="K1347" i="1"/>
  <c r="K1348" i="1"/>
  <c r="Q1348" i="1" s="1"/>
  <c r="K1349" i="1"/>
  <c r="K1350" i="1"/>
  <c r="R1350" i="1" s="1"/>
  <c r="S1350" i="1" s="1"/>
  <c r="K1351" i="1"/>
  <c r="K1352" i="1"/>
  <c r="K1353" i="1"/>
  <c r="K1354" i="1"/>
  <c r="R1354" i="1" s="1"/>
  <c r="S1354" i="1" s="1"/>
  <c r="K1355" i="1"/>
  <c r="K1356" i="1"/>
  <c r="Q1356" i="1" s="1"/>
  <c r="K1357" i="1"/>
  <c r="K1358" i="1"/>
  <c r="R1358" i="1" s="1"/>
  <c r="S1358" i="1" s="1"/>
  <c r="K1359" i="1"/>
  <c r="K1360" i="1"/>
  <c r="K1361" i="1"/>
  <c r="K1362" i="1"/>
  <c r="R1362" i="1" s="1"/>
  <c r="S1362" i="1" s="1"/>
  <c r="K1363" i="1"/>
  <c r="K1364" i="1"/>
  <c r="Q1364" i="1" s="1"/>
  <c r="K1365" i="1"/>
  <c r="K1366" i="1"/>
  <c r="R1366" i="1" s="1"/>
  <c r="S1366" i="1" s="1"/>
  <c r="K1367" i="1"/>
  <c r="K1368" i="1"/>
  <c r="K1369" i="1"/>
  <c r="K1370" i="1"/>
  <c r="R1370" i="1" s="1"/>
  <c r="S1370" i="1" s="1"/>
  <c r="K1371" i="1"/>
  <c r="K1372" i="1"/>
  <c r="Q1372" i="1" s="1"/>
  <c r="K1373" i="1"/>
  <c r="K1374" i="1"/>
  <c r="R1374" i="1" s="1"/>
  <c r="S1374" i="1" s="1"/>
  <c r="K1375" i="1"/>
  <c r="K1376" i="1"/>
  <c r="K1377" i="1"/>
  <c r="K1378" i="1"/>
  <c r="R1378" i="1" s="1"/>
  <c r="S1378" i="1" s="1"/>
  <c r="K1379" i="1"/>
  <c r="K1380" i="1"/>
  <c r="Q1380" i="1" s="1"/>
  <c r="K1381" i="1"/>
  <c r="K1382" i="1"/>
  <c r="R1382" i="1" s="1"/>
  <c r="S1382" i="1" s="1"/>
  <c r="K1383" i="1"/>
  <c r="K1384" i="1"/>
  <c r="K1385" i="1"/>
  <c r="K1386" i="1"/>
  <c r="R1386" i="1" s="1"/>
  <c r="S1386" i="1" s="1"/>
  <c r="K1387" i="1"/>
  <c r="K1388" i="1"/>
  <c r="Q1388" i="1" s="1"/>
  <c r="K1389" i="1"/>
  <c r="K1390" i="1"/>
  <c r="R1390" i="1" s="1"/>
  <c r="S1390" i="1" s="1"/>
  <c r="K1391" i="1"/>
  <c r="K1392" i="1"/>
  <c r="K1393" i="1"/>
  <c r="K1394" i="1"/>
  <c r="R1394" i="1" s="1"/>
  <c r="S1394" i="1" s="1"/>
  <c r="K1395" i="1"/>
  <c r="K1396" i="1"/>
  <c r="Q1396" i="1" s="1"/>
  <c r="K1397" i="1"/>
  <c r="K1398" i="1"/>
  <c r="R1398" i="1" s="1"/>
  <c r="S1398" i="1" s="1"/>
  <c r="K1399" i="1"/>
  <c r="K1400" i="1"/>
  <c r="K1401" i="1"/>
  <c r="K1402" i="1"/>
  <c r="R1402" i="1" s="1"/>
  <c r="S1402" i="1" s="1"/>
  <c r="K1403" i="1"/>
  <c r="K1404" i="1"/>
  <c r="Q1404" i="1" s="1"/>
  <c r="K1405" i="1"/>
  <c r="K1406" i="1"/>
  <c r="R1406" i="1" s="1"/>
  <c r="S1406" i="1" s="1"/>
  <c r="K1407" i="1"/>
  <c r="K1408" i="1"/>
  <c r="K1409" i="1"/>
  <c r="K1410" i="1"/>
  <c r="R1410" i="1" s="1"/>
  <c r="S1410" i="1" s="1"/>
  <c r="K1411" i="1"/>
  <c r="K1412" i="1"/>
  <c r="Q1412" i="1" s="1"/>
  <c r="K1413" i="1"/>
  <c r="K1414" i="1"/>
  <c r="R1414" i="1" s="1"/>
  <c r="S1414" i="1" s="1"/>
  <c r="K1415" i="1"/>
  <c r="K1416" i="1"/>
  <c r="K1417" i="1"/>
  <c r="K1418" i="1"/>
  <c r="R1418" i="1" s="1"/>
  <c r="S1418" i="1" s="1"/>
  <c r="K1419" i="1"/>
  <c r="K1420" i="1"/>
  <c r="Q1420" i="1" s="1"/>
  <c r="K1421" i="1"/>
  <c r="K1422" i="1"/>
  <c r="R1422" i="1" s="1"/>
  <c r="S1422" i="1" s="1"/>
  <c r="K1423" i="1"/>
  <c r="K1424" i="1"/>
  <c r="K1425" i="1"/>
  <c r="K1426" i="1"/>
  <c r="R1426" i="1" s="1"/>
  <c r="S1426" i="1" s="1"/>
  <c r="K1427" i="1"/>
  <c r="K1428" i="1"/>
  <c r="Q1428" i="1" s="1"/>
  <c r="K1429" i="1"/>
  <c r="K1430" i="1"/>
  <c r="R1430" i="1" s="1"/>
  <c r="S1430" i="1" s="1"/>
  <c r="K1431" i="1"/>
  <c r="K1432" i="1"/>
  <c r="K1433" i="1"/>
  <c r="K1434" i="1"/>
  <c r="R1434" i="1" s="1"/>
  <c r="S1434" i="1" s="1"/>
  <c r="K1435" i="1"/>
  <c r="K1436" i="1"/>
  <c r="Q1436" i="1" s="1"/>
  <c r="K1437" i="1"/>
  <c r="K1438" i="1"/>
  <c r="R1438" i="1" s="1"/>
  <c r="S1438" i="1" s="1"/>
  <c r="K1439" i="1"/>
  <c r="K1440" i="1"/>
  <c r="K1441" i="1"/>
  <c r="K1442" i="1"/>
  <c r="R1442" i="1" s="1"/>
  <c r="S1442" i="1" s="1"/>
  <c r="K1443" i="1"/>
  <c r="K1444" i="1"/>
  <c r="Q1444" i="1" s="1"/>
  <c r="K1445" i="1"/>
  <c r="K1446" i="1"/>
  <c r="R1446" i="1" s="1"/>
  <c r="S1446" i="1" s="1"/>
  <c r="K1447" i="1"/>
  <c r="K1448" i="1"/>
  <c r="K1449" i="1"/>
  <c r="K1450" i="1"/>
  <c r="R1450" i="1" s="1"/>
  <c r="S1450" i="1" s="1"/>
  <c r="K1451" i="1"/>
  <c r="K1452" i="1"/>
  <c r="Q1452" i="1" s="1"/>
  <c r="K1453" i="1"/>
  <c r="K1454" i="1"/>
  <c r="R1454" i="1" s="1"/>
  <c r="S1454" i="1" s="1"/>
  <c r="K1455" i="1"/>
  <c r="K1456" i="1"/>
  <c r="K1457" i="1"/>
  <c r="K1458" i="1"/>
  <c r="R1458" i="1" s="1"/>
  <c r="S1458" i="1" s="1"/>
  <c r="K1459" i="1"/>
  <c r="K1460" i="1"/>
  <c r="Q1460" i="1" s="1"/>
  <c r="K1461" i="1"/>
  <c r="K1462" i="1"/>
  <c r="R1462" i="1" s="1"/>
  <c r="S1462" i="1" s="1"/>
  <c r="K1463" i="1"/>
  <c r="K1464" i="1"/>
  <c r="K1465" i="1"/>
  <c r="K1466" i="1"/>
  <c r="R1466" i="1" s="1"/>
  <c r="S1466" i="1" s="1"/>
  <c r="K1467" i="1"/>
  <c r="K1468" i="1"/>
  <c r="Q1468" i="1" s="1"/>
  <c r="K1469" i="1"/>
  <c r="K1470" i="1"/>
  <c r="R1470" i="1" s="1"/>
  <c r="S1470" i="1" s="1"/>
  <c r="K1471" i="1"/>
  <c r="K1472" i="1"/>
  <c r="K1473" i="1"/>
  <c r="K1474" i="1"/>
  <c r="R1474" i="1" s="1"/>
  <c r="S1474" i="1" s="1"/>
  <c r="K1475" i="1"/>
  <c r="K1476" i="1"/>
  <c r="Q1476" i="1" s="1"/>
  <c r="K1477" i="1"/>
  <c r="K1478" i="1"/>
  <c r="R1478" i="1" s="1"/>
  <c r="S1478" i="1" s="1"/>
  <c r="K1479" i="1"/>
  <c r="K1480" i="1"/>
  <c r="K1481" i="1"/>
  <c r="K1482" i="1"/>
  <c r="R1482" i="1" s="1"/>
  <c r="S1482" i="1" s="1"/>
  <c r="K1483" i="1"/>
  <c r="K1484" i="1"/>
  <c r="Q1484" i="1" s="1"/>
  <c r="K1485" i="1"/>
  <c r="K1486" i="1"/>
  <c r="R1486" i="1" s="1"/>
  <c r="S1486" i="1" s="1"/>
  <c r="K1487" i="1"/>
  <c r="K1488" i="1"/>
  <c r="K1489" i="1"/>
  <c r="K1490" i="1"/>
  <c r="R1490" i="1" s="1"/>
  <c r="S1490" i="1" s="1"/>
  <c r="K1491" i="1"/>
  <c r="K1492" i="1"/>
  <c r="K1493" i="1"/>
  <c r="K1494" i="1"/>
  <c r="R1494" i="1" s="1"/>
  <c r="S1494" i="1" s="1"/>
  <c r="K1495" i="1"/>
  <c r="K1496" i="1"/>
  <c r="K1497" i="1"/>
  <c r="K1498" i="1"/>
  <c r="R1498" i="1" s="1"/>
  <c r="S1498" i="1" s="1"/>
  <c r="K1499" i="1"/>
  <c r="K1500" i="1"/>
  <c r="Q1500" i="1" s="1"/>
  <c r="K1501" i="1"/>
  <c r="K1502" i="1"/>
  <c r="R1502" i="1" s="1"/>
  <c r="S1502" i="1" s="1"/>
  <c r="K1503" i="1"/>
  <c r="K1504" i="1"/>
  <c r="K1505" i="1"/>
  <c r="K1506" i="1"/>
  <c r="R1506" i="1" s="1"/>
  <c r="S1506" i="1" s="1"/>
  <c r="K1507" i="1"/>
  <c r="K1508" i="1"/>
  <c r="K1509" i="1"/>
  <c r="K1510" i="1"/>
  <c r="R1510" i="1" s="1"/>
  <c r="S1510" i="1" s="1"/>
  <c r="K1511" i="1"/>
  <c r="K1512" i="1"/>
  <c r="K1513" i="1"/>
  <c r="K1514" i="1"/>
  <c r="R1514" i="1" s="1"/>
  <c r="S1514" i="1" s="1"/>
  <c r="K1515" i="1"/>
  <c r="K1516" i="1"/>
  <c r="K1517" i="1"/>
  <c r="K1518" i="1"/>
  <c r="R1518" i="1" s="1"/>
  <c r="S1518" i="1" s="1"/>
  <c r="K1519" i="1"/>
  <c r="K1520" i="1"/>
  <c r="K1521" i="1"/>
  <c r="K1522" i="1"/>
  <c r="R1522" i="1" s="1"/>
  <c r="S1522" i="1" s="1"/>
  <c r="K1523" i="1"/>
  <c r="K1524" i="1"/>
  <c r="K1525" i="1"/>
  <c r="K1526" i="1"/>
  <c r="R1526" i="1" s="1"/>
  <c r="S1526" i="1" s="1"/>
  <c r="K1527" i="1"/>
  <c r="K1528" i="1"/>
  <c r="K1529" i="1"/>
  <c r="K1530" i="1"/>
  <c r="R1530" i="1" s="1"/>
  <c r="S1530" i="1" s="1"/>
  <c r="K1531" i="1"/>
  <c r="K1532" i="1"/>
  <c r="Q1532" i="1" s="1"/>
  <c r="K1533" i="1"/>
  <c r="K1534" i="1"/>
  <c r="R1534" i="1" s="1"/>
  <c r="S1534" i="1" s="1"/>
  <c r="K1535" i="1"/>
  <c r="K1536" i="1"/>
  <c r="K1537" i="1"/>
  <c r="K1538" i="1"/>
  <c r="R1538" i="1" s="1"/>
  <c r="S1538" i="1" s="1"/>
  <c r="K1539" i="1"/>
  <c r="K1540" i="1"/>
  <c r="K1541" i="1"/>
  <c r="K1542" i="1"/>
  <c r="R1542" i="1" s="1"/>
  <c r="S1542" i="1" s="1"/>
  <c r="K1543" i="1"/>
  <c r="K1544" i="1"/>
  <c r="K1545" i="1"/>
  <c r="K1546" i="1"/>
  <c r="R1546" i="1" s="1"/>
  <c r="S1546" i="1" s="1"/>
  <c r="K1547" i="1"/>
  <c r="K1548" i="1"/>
  <c r="K1549" i="1"/>
  <c r="K1550" i="1"/>
  <c r="R1550" i="1" s="1"/>
  <c r="S1550" i="1" s="1"/>
  <c r="K1551" i="1"/>
  <c r="K1552" i="1"/>
  <c r="K1553" i="1"/>
  <c r="K1554" i="1"/>
  <c r="R1554" i="1" s="1"/>
  <c r="S1554" i="1" s="1"/>
  <c r="K1555" i="1"/>
  <c r="K1556" i="1"/>
  <c r="K1557" i="1"/>
  <c r="K1558" i="1"/>
  <c r="R1558" i="1" s="1"/>
  <c r="S1558" i="1" s="1"/>
  <c r="K1559" i="1"/>
  <c r="K1560" i="1"/>
  <c r="K1561" i="1"/>
  <c r="K1562" i="1"/>
  <c r="R1562" i="1" s="1"/>
  <c r="S1562" i="1" s="1"/>
  <c r="K1563" i="1"/>
  <c r="K1564" i="1"/>
  <c r="Q1564" i="1" s="1"/>
  <c r="K1565" i="1"/>
  <c r="K1566" i="1"/>
  <c r="R1566" i="1" s="1"/>
  <c r="S1566" i="1" s="1"/>
  <c r="K1567" i="1"/>
  <c r="K1568" i="1"/>
  <c r="K1569" i="1"/>
  <c r="K1570" i="1"/>
  <c r="R1570" i="1" s="1"/>
  <c r="S1570" i="1" s="1"/>
  <c r="K1571" i="1"/>
  <c r="K1572" i="1"/>
  <c r="K1573" i="1"/>
  <c r="K1574" i="1"/>
  <c r="R1574" i="1" s="1"/>
  <c r="S1574" i="1" s="1"/>
  <c r="K1575" i="1"/>
  <c r="K1576" i="1"/>
  <c r="K1577" i="1"/>
  <c r="K1578" i="1"/>
  <c r="R1578" i="1" s="1"/>
  <c r="S1578" i="1" s="1"/>
  <c r="K1579" i="1"/>
  <c r="K1580" i="1"/>
  <c r="K1581" i="1"/>
  <c r="K1582" i="1"/>
  <c r="R1582" i="1" s="1"/>
  <c r="S1582" i="1" s="1"/>
  <c r="K1583" i="1"/>
  <c r="K1584" i="1"/>
  <c r="K1585" i="1"/>
  <c r="K1586" i="1"/>
  <c r="R1586" i="1" s="1"/>
  <c r="S1586" i="1" s="1"/>
  <c r="K1587" i="1"/>
  <c r="K1588" i="1"/>
  <c r="K1589" i="1"/>
  <c r="K1590" i="1"/>
  <c r="R1590" i="1" s="1"/>
  <c r="S1590" i="1" s="1"/>
  <c r="K1591" i="1"/>
  <c r="K1592" i="1"/>
  <c r="K1593" i="1"/>
  <c r="K1594" i="1"/>
  <c r="R1594" i="1" s="1"/>
  <c r="S1594" i="1" s="1"/>
  <c r="K1595" i="1"/>
  <c r="K1596" i="1"/>
  <c r="Q1596" i="1" s="1"/>
  <c r="K1597" i="1"/>
  <c r="K1598" i="1"/>
  <c r="R1598" i="1" s="1"/>
  <c r="S1598" i="1" s="1"/>
  <c r="K1599" i="1"/>
  <c r="K1600" i="1"/>
  <c r="K1601" i="1"/>
  <c r="K1602" i="1"/>
  <c r="R1602" i="1" s="1"/>
  <c r="S1602" i="1" s="1"/>
  <c r="K1603" i="1"/>
  <c r="K1604" i="1"/>
  <c r="K1605" i="1"/>
  <c r="K1606" i="1"/>
  <c r="R1606" i="1" s="1"/>
  <c r="S1606" i="1" s="1"/>
  <c r="K1607" i="1"/>
  <c r="K1608" i="1"/>
  <c r="K1609" i="1"/>
  <c r="K1610" i="1"/>
  <c r="R1610" i="1" s="1"/>
  <c r="S1610" i="1" s="1"/>
  <c r="K1611" i="1"/>
  <c r="K1612" i="1"/>
  <c r="K1613" i="1"/>
  <c r="K1614" i="1"/>
  <c r="R1614" i="1" s="1"/>
  <c r="S1614" i="1" s="1"/>
  <c r="K1615" i="1"/>
  <c r="K1616" i="1"/>
  <c r="K1617" i="1"/>
  <c r="K1618" i="1"/>
  <c r="R1618" i="1" s="1"/>
  <c r="S1618" i="1" s="1"/>
  <c r="K1619" i="1"/>
  <c r="K1620" i="1"/>
  <c r="K1621" i="1"/>
  <c r="K1622" i="1"/>
  <c r="R1622" i="1" s="1"/>
  <c r="S1622" i="1" s="1"/>
  <c r="K1623" i="1"/>
  <c r="K1624" i="1"/>
  <c r="K1625" i="1"/>
  <c r="K1626" i="1"/>
  <c r="R1626" i="1" s="1"/>
  <c r="S1626" i="1" s="1"/>
  <c r="K1627" i="1"/>
  <c r="K1628" i="1"/>
  <c r="Q1628" i="1" s="1"/>
  <c r="K1629" i="1"/>
  <c r="K1630" i="1"/>
  <c r="R1630" i="1" s="1"/>
  <c r="S1630" i="1" s="1"/>
  <c r="K1631" i="1"/>
  <c r="K1632" i="1"/>
  <c r="K1633" i="1"/>
  <c r="K1634" i="1"/>
  <c r="R1634" i="1" s="1"/>
  <c r="S1634" i="1" s="1"/>
  <c r="K1635" i="1"/>
  <c r="K1636" i="1"/>
  <c r="K1637" i="1"/>
  <c r="K1638" i="1"/>
  <c r="R1638" i="1" s="1"/>
  <c r="S1638" i="1" s="1"/>
  <c r="K1639" i="1"/>
  <c r="K1640" i="1"/>
  <c r="K1641" i="1"/>
  <c r="K1642" i="1"/>
  <c r="R1642" i="1" s="1"/>
  <c r="S1642" i="1" s="1"/>
  <c r="K1643" i="1"/>
  <c r="K1644" i="1"/>
  <c r="K1645" i="1"/>
  <c r="K1646" i="1"/>
  <c r="R1646" i="1" s="1"/>
  <c r="S1646" i="1" s="1"/>
  <c r="K1647" i="1"/>
  <c r="K1648" i="1"/>
  <c r="K1649" i="1"/>
  <c r="K1650" i="1"/>
  <c r="R1650" i="1" s="1"/>
  <c r="S1650" i="1" s="1"/>
  <c r="K1651" i="1"/>
  <c r="K1652" i="1"/>
  <c r="K1653" i="1"/>
  <c r="K1654" i="1"/>
  <c r="R1654" i="1" s="1"/>
  <c r="S1654" i="1" s="1"/>
  <c r="K1655" i="1"/>
  <c r="K1656" i="1"/>
  <c r="K1657" i="1"/>
  <c r="K1658" i="1"/>
  <c r="R1658" i="1" s="1"/>
  <c r="S1658" i="1" s="1"/>
  <c r="K1659" i="1"/>
  <c r="K1660" i="1"/>
  <c r="Q1660" i="1" s="1"/>
  <c r="K1661" i="1"/>
  <c r="K1662" i="1"/>
  <c r="R1662" i="1" s="1"/>
  <c r="S1662" i="1" s="1"/>
  <c r="K1663" i="1"/>
  <c r="K1664" i="1"/>
  <c r="K1665" i="1"/>
  <c r="K1666" i="1"/>
  <c r="R1666" i="1" s="1"/>
  <c r="S1666" i="1" s="1"/>
  <c r="K1667" i="1"/>
  <c r="K1668" i="1"/>
  <c r="K1669" i="1"/>
  <c r="K1670" i="1"/>
  <c r="R1670" i="1" s="1"/>
  <c r="S1670" i="1" s="1"/>
  <c r="K1671" i="1"/>
  <c r="K1672" i="1"/>
  <c r="K1673" i="1"/>
  <c r="K1674" i="1"/>
  <c r="R1674" i="1" s="1"/>
  <c r="S1674" i="1" s="1"/>
  <c r="K1675" i="1"/>
  <c r="K1676" i="1"/>
  <c r="K1677" i="1"/>
  <c r="K1678" i="1"/>
  <c r="R1678" i="1" s="1"/>
  <c r="S1678" i="1" s="1"/>
  <c r="K1679" i="1"/>
  <c r="K1680" i="1"/>
  <c r="K1681" i="1"/>
  <c r="K1682" i="1"/>
  <c r="R1682" i="1" s="1"/>
  <c r="S1682" i="1" s="1"/>
  <c r="K1683" i="1"/>
  <c r="K1684" i="1"/>
  <c r="K1685" i="1"/>
  <c r="K1686" i="1"/>
  <c r="R1686" i="1" s="1"/>
  <c r="S1686" i="1" s="1"/>
  <c r="K1687" i="1"/>
  <c r="K1688" i="1"/>
  <c r="K1689" i="1"/>
  <c r="K1690" i="1"/>
  <c r="R1690" i="1" s="1"/>
  <c r="S1690" i="1" s="1"/>
  <c r="K1691" i="1"/>
  <c r="K1692" i="1"/>
  <c r="Q1692" i="1" s="1"/>
  <c r="K1693" i="1"/>
  <c r="K1694" i="1"/>
  <c r="R1694" i="1" s="1"/>
  <c r="S1694" i="1" s="1"/>
  <c r="K1695" i="1"/>
  <c r="K1696" i="1"/>
  <c r="K1697" i="1"/>
  <c r="K1698" i="1"/>
  <c r="R1698" i="1" s="1"/>
  <c r="S1698" i="1" s="1"/>
  <c r="K1699" i="1"/>
  <c r="K1700" i="1"/>
  <c r="K1701" i="1"/>
  <c r="K1702" i="1"/>
  <c r="R1702" i="1" s="1"/>
  <c r="S1702" i="1" s="1"/>
  <c r="K1703" i="1"/>
  <c r="K1704" i="1"/>
  <c r="K1705" i="1"/>
  <c r="K1706" i="1"/>
  <c r="R1706" i="1" s="1"/>
  <c r="S1706" i="1" s="1"/>
  <c r="K1707" i="1"/>
  <c r="K1708" i="1"/>
  <c r="K1709" i="1"/>
  <c r="K1710" i="1"/>
  <c r="R1710" i="1" s="1"/>
  <c r="S1710" i="1" s="1"/>
  <c r="K1711" i="1"/>
  <c r="K1712" i="1"/>
  <c r="K1713" i="1"/>
  <c r="K1714" i="1"/>
  <c r="R1714" i="1" s="1"/>
  <c r="S1714" i="1" s="1"/>
  <c r="K1715" i="1"/>
  <c r="K1716" i="1"/>
  <c r="K1717" i="1"/>
  <c r="K1718" i="1"/>
  <c r="R1718" i="1" s="1"/>
  <c r="S1718" i="1" s="1"/>
  <c r="K1719" i="1"/>
  <c r="K1720" i="1"/>
  <c r="K1721" i="1"/>
  <c r="K1722" i="1"/>
  <c r="R1722" i="1" s="1"/>
  <c r="S1722" i="1" s="1"/>
  <c r="K1723" i="1"/>
  <c r="K1724" i="1"/>
  <c r="Q1724" i="1" s="1"/>
  <c r="K1725" i="1"/>
  <c r="K1726" i="1"/>
  <c r="R1726" i="1" s="1"/>
  <c r="S1726" i="1" s="1"/>
  <c r="K1727" i="1"/>
  <c r="K1728" i="1"/>
  <c r="K1729" i="1"/>
  <c r="K1730" i="1"/>
  <c r="R1730" i="1" s="1"/>
  <c r="S1730" i="1" s="1"/>
  <c r="K1731" i="1"/>
  <c r="K1732" i="1"/>
  <c r="K1733" i="1"/>
  <c r="K1734" i="1"/>
  <c r="R1734" i="1" s="1"/>
  <c r="S1734" i="1" s="1"/>
  <c r="K1735" i="1"/>
  <c r="K1736" i="1"/>
  <c r="K1737" i="1"/>
  <c r="K1738" i="1"/>
  <c r="R1738" i="1" s="1"/>
  <c r="S1738" i="1" s="1"/>
  <c r="K1739" i="1"/>
  <c r="K1740" i="1"/>
  <c r="K1741" i="1"/>
  <c r="K1742" i="1"/>
  <c r="R1742" i="1" s="1"/>
  <c r="S1742" i="1" s="1"/>
  <c r="K1743" i="1"/>
  <c r="K1744" i="1"/>
  <c r="K1745" i="1"/>
  <c r="K1746" i="1"/>
  <c r="R1746" i="1" s="1"/>
  <c r="S1746" i="1" s="1"/>
  <c r="K1747" i="1"/>
  <c r="K1748" i="1"/>
  <c r="Q1748" i="1" s="1"/>
  <c r="K1749" i="1"/>
  <c r="K1750" i="1"/>
  <c r="R1750" i="1" s="1"/>
  <c r="S1750" i="1" s="1"/>
  <c r="K1751" i="1"/>
  <c r="K1752" i="1"/>
  <c r="K1753" i="1"/>
  <c r="K1754" i="1"/>
  <c r="R1754" i="1" s="1"/>
  <c r="S1754" i="1" s="1"/>
  <c r="K1755" i="1"/>
  <c r="K1756" i="1"/>
  <c r="K1757" i="1"/>
  <c r="K1758" i="1"/>
  <c r="R1758" i="1" s="1"/>
  <c r="S1758" i="1" s="1"/>
  <c r="K1759" i="1"/>
  <c r="K1760" i="1"/>
  <c r="K1761" i="1"/>
  <c r="K1762" i="1"/>
  <c r="R1762" i="1" s="1"/>
  <c r="S1762" i="1" s="1"/>
  <c r="K1763" i="1"/>
  <c r="K1764" i="1"/>
  <c r="Q1764" i="1" s="1"/>
  <c r="K1765" i="1"/>
  <c r="K1766" i="1"/>
  <c r="R1766" i="1" s="1"/>
  <c r="S1766" i="1" s="1"/>
  <c r="K1767" i="1"/>
  <c r="K1768" i="1"/>
  <c r="K1769" i="1"/>
  <c r="K1770" i="1"/>
  <c r="R1770" i="1" s="1"/>
  <c r="S1770" i="1" s="1"/>
  <c r="K1771" i="1"/>
  <c r="K1772" i="1"/>
  <c r="K1773" i="1"/>
  <c r="K1774" i="1"/>
  <c r="R1774" i="1" s="1"/>
  <c r="S1774" i="1" s="1"/>
  <c r="K1775" i="1"/>
  <c r="K1776" i="1"/>
  <c r="K1777" i="1"/>
  <c r="K1778" i="1"/>
  <c r="R1778" i="1" s="1"/>
  <c r="S1778" i="1" s="1"/>
  <c r="K1779" i="1"/>
  <c r="K1780" i="1"/>
  <c r="Q1780" i="1" s="1"/>
  <c r="K1781" i="1"/>
  <c r="K1782" i="1"/>
  <c r="R1782" i="1" s="1"/>
  <c r="S1782" i="1" s="1"/>
  <c r="K1783" i="1"/>
  <c r="K1784" i="1"/>
  <c r="K1785" i="1"/>
  <c r="K1786" i="1"/>
  <c r="R1786" i="1" s="1"/>
  <c r="S1786" i="1" s="1"/>
  <c r="K1787" i="1"/>
  <c r="K1788" i="1"/>
  <c r="K1789" i="1"/>
  <c r="K1790" i="1"/>
  <c r="R1790" i="1" s="1"/>
  <c r="S1790" i="1" s="1"/>
  <c r="K1791" i="1"/>
  <c r="K1792" i="1"/>
  <c r="K1793" i="1"/>
  <c r="K1794" i="1"/>
  <c r="R1794" i="1" s="1"/>
  <c r="S1794" i="1" s="1"/>
  <c r="K1795" i="1"/>
  <c r="K1796" i="1"/>
  <c r="Q1796" i="1" s="1"/>
  <c r="K1797" i="1"/>
  <c r="K1798" i="1"/>
  <c r="R1798" i="1" s="1"/>
  <c r="S1798" i="1" s="1"/>
  <c r="K1799" i="1"/>
  <c r="K1800" i="1"/>
  <c r="K1801" i="1"/>
  <c r="K1802" i="1"/>
  <c r="R1802" i="1" s="1"/>
  <c r="S1802" i="1" s="1"/>
  <c r="K1803" i="1"/>
  <c r="K1804" i="1"/>
  <c r="K1805" i="1"/>
  <c r="K1806" i="1"/>
  <c r="R1806" i="1" s="1"/>
  <c r="S1806" i="1" s="1"/>
  <c r="K1807" i="1"/>
  <c r="K1808" i="1"/>
  <c r="K1809" i="1"/>
  <c r="K1810" i="1"/>
  <c r="R1810" i="1" s="1"/>
  <c r="S1810" i="1" s="1"/>
  <c r="K1811" i="1"/>
  <c r="K1812" i="1"/>
  <c r="Q1812" i="1" s="1"/>
  <c r="K1813" i="1"/>
  <c r="K1814" i="1"/>
  <c r="R1814" i="1" s="1"/>
  <c r="S1814" i="1" s="1"/>
  <c r="K1815" i="1"/>
  <c r="K1816" i="1"/>
  <c r="K1817" i="1"/>
  <c r="K1818" i="1"/>
  <c r="R1818" i="1" s="1"/>
  <c r="S1818" i="1" s="1"/>
  <c r="K1819" i="1"/>
  <c r="K1820" i="1"/>
  <c r="K1821" i="1"/>
  <c r="K1822" i="1"/>
  <c r="R1822" i="1" s="1"/>
  <c r="S1822" i="1" s="1"/>
  <c r="K1823" i="1"/>
  <c r="K1824" i="1"/>
  <c r="K1825" i="1"/>
  <c r="K1826" i="1"/>
  <c r="R1826" i="1" s="1"/>
  <c r="S1826" i="1" s="1"/>
  <c r="K1827" i="1"/>
  <c r="K1828" i="1"/>
  <c r="Q1828" i="1" s="1"/>
  <c r="K1829" i="1"/>
  <c r="K1830" i="1"/>
  <c r="R1830" i="1" s="1"/>
  <c r="S1830" i="1" s="1"/>
  <c r="K1831" i="1"/>
  <c r="K1832" i="1"/>
  <c r="K1833" i="1"/>
  <c r="K1834" i="1"/>
  <c r="R1834" i="1" s="1"/>
  <c r="S1834" i="1" s="1"/>
  <c r="K1835" i="1"/>
  <c r="K1836" i="1"/>
  <c r="K1837" i="1"/>
  <c r="K1838" i="1"/>
  <c r="R1838" i="1" s="1"/>
  <c r="S1838" i="1" s="1"/>
  <c r="K1839" i="1"/>
  <c r="K1840" i="1"/>
  <c r="K1841" i="1"/>
  <c r="K1842" i="1"/>
  <c r="R1842" i="1" s="1"/>
  <c r="S1842" i="1" s="1"/>
  <c r="K1843" i="1"/>
  <c r="K1844" i="1"/>
  <c r="Q1844" i="1" s="1"/>
  <c r="K1845" i="1"/>
  <c r="K1846" i="1"/>
  <c r="R1846" i="1" s="1"/>
  <c r="S1846" i="1" s="1"/>
  <c r="K1847" i="1"/>
  <c r="K1848" i="1"/>
  <c r="K1849" i="1"/>
  <c r="K1850" i="1"/>
  <c r="R1850" i="1" s="1"/>
  <c r="S1850" i="1" s="1"/>
  <c r="K1851" i="1"/>
  <c r="K1852" i="1"/>
  <c r="K1853" i="1"/>
  <c r="K1854" i="1"/>
  <c r="R1854" i="1" s="1"/>
  <c r="S1854" i="1" s="1"/>
  <c r="K1855" i="1"/>
  <c r="K1856" i="1"/>
  <c r="K1857" i="1"/>
  <c r="K1858" i="1"/>
  <c r="R1858" i="1" s="1"/>
  <c r="S1858" i="1" s="1"/>
  <c r="K1859" i="1"/>
  <c r="K1860" i="1"/>
  <c r="Q1860" i="1" s="1"/>
  <c r="K1861" i="1"/>
  <c r="K1862" i="1"/>
  <c r="R1862" i="1" s="1"/>
  <c r="S1862" i="1" s="1"/>
  <c r="K1863" i="1"/>
  <c r="K1864" i="1"/>
  <c r="K1865" i="1"/>
  <c r="K1866" i="1"/>
  <c r="R1866" i="1" s="1"/>
  <c r="S1866" i="1" s="1"/>
  <c r="K1867" i="1"/>
  <c r="K1868" i="1"/>
  <c r="K1869" i="1"/>
  <c r="K1870" i="1"/>
  <c r="R1870" i="1" s="1"/>
  <c r="S1870" i="1" s="1"/>
  <c r="K1871" i="1"/>
  <c r="K1872" i="1"/>
  <c r="K1873" i="1"/>
  <c r="K1874" i="1"/>
  <c r="R1874" i="1" s="1"/>
  <c r="S1874" i="1" s="1"/>
  <c r="K1875" i="1"/>
  <c r="K1876" i="1"/>
  <c r="Q1876" i="1" s="1"/>
  <c r="K1877" i="1"/>
  <c r="K1878" i="1"/>
  <c r="R1878" i="1" s="1"/>
  <c r="S1878" i="1" s="1"/>
  <c r="K1879" i="1"/>
  <c r="K1880" i="1"/>
  <c r="K1881" i="1"/>
  <c r="K1882" i="1"/>
  <c r="R1882" i="1" s="1"/>
  <c r="S1882" i="1" s="1"/>
  <c r="K1883" i="1"/>
  <c r="K1884" i="1"/>
  <c r="K1885" i="1"/>
  <c r="K1886" i="1"/>
  <c r="R1886" i="1" s="1"/>
  <c r="S1886" i="1" s="1"/>
  <c r="K1887" i="1"/>
  <c r="K1888" i="1"/>
  <c r="K1889" i="1"/>
  <c r="K1890" i="1"/>
  <c r="R1890" i="1" s="1"/>
  <c r="S1890" i="1" s="1"/>
  <c r="K1891" i="1"/>
  <c r="K1892" i="1"/>
  <c r="Q1892" i="1" s="1"/>
  <c r="K1893" i="1"/>
  <c r="K1894" i="1"/>
  <c r="R1894" i="1" s="1"/>
  <c r="S1894" i="1" s="1"/>
  <c r="K1895" i="1"/>
  <c r="K1896" i="1"/>
  <c r="K1897" i="1"/>
  <c r="K1898" i="1"/>
  <c r="R1898" i="1" s="1"/>
  <c r="S1898" i="1" s="1"/>
  <c r="K1899" i="1"/>
  <c r="K1900" i="1"/>
  <c r="K1901" i="1"/>
  <c r="K1902" i="1"/>
  <c r="R1902" i="1" s="1"/>
  <c r="S1902" i="1" s="1"/>
  <c r="K1903" i="1"/>
  <c r="K1904" i="1"/>
  <c r="K1905" i="1"/>
  <c r="K1906" i="1"/>
  <c r="R1906" i="1" s="1"/>
  <c r="S1906" i="1" s="1"/>
  <c r="K1907" i="1"/>
  <c r="K1908" i="1"/>
  <c r="Q1908" i="1" s="1"/>
  <c r="K1909" i="1"/>
  <c r="K1910" i="1"/>
  <c r="R1910" i="1" s="1"/>
  <c r="S1910" i="1" s="1"/>
  <c r="K1911" i="1"/>
  <c r="K1912" i="1"/>
  <c r="K1913" i="1"/>
  <c r="K1914" i="1"/>
  <c r="R1914" i="1" s="1"/>
  <c r="S1914" i="1" s="1"/>
  <c r="K1915" i="1"/>
  <c r="K1916" i="1"/>
  <c r="K1917" i="1"/>
  <c r="K1918" i="1"/>
  <c r="R1918" i="1" s="1"/>
  <c r="S1918" i="1" s="1"/>
  <c r="K1919" i="1"/>
  <c r="K1920" i="1"/>
  <c r="K1921" i="1"/>
  <c r="K1922" i="1"/>
  <c r="R1922" i="1" s="1"/>
  <c r="S1922" i="1" s="1"/>
  <c r="K1923" i="1"/>
  <c r="K1924" i="1"/>
  <c r="Q1924" i="1" s="1"/>
  <c r="K1925" i="1"/>
  <c r="K1926" i="1"/>
  <c r="R1926" i="1" s="1"/>
  <c r="S1926" i="1" s="1"/>
  <c r="K1927" i="1"/>
  <c r="K1928" i="1"/>
  <c r="K1929" i="1"/>
  <c r="K1930" i="1"/>
  <c r="R1930" i="1" s="1"/>
  <c r="S1930" i="1" s="1"/>
  <c r="K1931" i="1"/>
  <c r="K1932" i="1"/>
  <c r="K1933" i="1"/>
  <c r="K1934" i="1"/>
  <c r="R1934" i="1" s="1"/>
  <c r="S1934" i="1" s="1"/>
  <c r="K1935" i="1"/>
  <c r="K1936" i="1"/>
  <c r="K1937" i="1"/>
  <c r="K1938" i="1"/>
  <c r="R1938" i="1" s="1"/>
  <c r="S1938" i="1" s="1"/>
  <c r="K1939" i="1"/>
  <c r="K1940" i="1"/>
  <c r="Q1940" i="1" s="1"/>
  <c r="K1941" i="1"/>
  <c r="K1942" i="1"/>
  <c r="R1942" i="1" s="1"/>
  <c r="S1942" i="1" s="1"/>
  <c r="K1943" i="1"/>
  <c r="K1944" i="1"/>
  <c r="K1945" i="1"/>
  <c r="K1946" i="1"/>
  <c r="R1946" i="1" s="1"/>
  <c r="S1946" i="1" s="1"/>
  <c r="K1947" i="1"/>
  <c r="K1948" i="1"/>
  <c r="K1949" i="1"/>
  <c r="K1950" i="1"/>
  <c r="R1950" i="1" s="1"/>
  <c r="S1950" i="1" s="1"/>
  <c r="K1951" i="1"/>
  <c r="K1952" i="1"/>
  <c r="K1953" i="1"/>
  <c r="K1954" i="1"/>
  <c r="R1954" i="1" s="1"/>
  <c r="S1954" i="1" s="1"/>
  <c r="K1955" i="1"/>
  <c r="K1956" i="1"/>
  <c r="Q1956" i="1" s="1"/>
  <c r="K1957" i="1"/>
  <c r="K1958" i="1"/>
  <c r="R1958" i="1" s="1"/>
  <c r="S1958" i="1" s="1"/>
  <c r="K1959" i="1"/>
  <c r="K1960" i="1"/>
  <c r="K1961" i="1"/>
  <c r="K1962" i="1"/>
  <c r="R1962" i="1" s="1"/>
  <c r="S1962" i="1" s="1"/>
  <c r="K1963" i="1"/>
  <c r="K1964" i="1"/>
  <c r="K1965" i="1"/>
  <c r="K1966" i="1"/>
  <c r="R1966" i="1" s="1"/>
  <c r="S1966" i="1" s="1"/>
  <c r="K1967" i="1"/>
  <c r="K1968" i="1"/>
  <c r="K1969" i="1"/>
  <c r="K1970" i="1"/>
  <c r="R1970" i="1" s="1"/>
  <c r="S1970" i="1" s="1"/>
  <c r="K1971" i="1"/>
  <c r="K1972" i="1"/>
  <c r="Q1972" i="1" s="1"/>
  <c r="K1973" i="1"/>
  <c r="K1974" i="1"/>
  <c r="R1974" i="1" s="1"/>
  <c r="S1974" i="1" s="1"/>
  <c r="K1975" i="1"/>
  <c r="K1976" i="1"/>
  <c r="K1977" i="1"/>
  <c r="K1978" i="1"/>
  <c r="R1978" i="1" s="1"/>
  <c r="S1978" i="1" s="1"/>
  <c r="K1979" i="1"/>
  <c r="K1980" i="1"/>
  <c r="K1981" i="1"/>
  <c r="K1982" i="1"/>
  <c r="R1982" i="1" s="1"/>
  <c r="S1982" i="1" s="1"/>
  <c r="K1983" i="1"/>
  <c r="K1984" i="1"/>
  <c r="K1985" i="1"/>
  <c r="K1986" i="1"/>
  <c r="R1986" i="1" s="1"/>
  <c r="S1986" i="1" s="1"/>
  <c r="K1987" i="1"/>
  <c r="K1988" i="1"/>
  <c r="Q1988" i="1" s="1"/>
  <c r="K1989" i="1"/>
  <c r="K1990" i="1"/>
  <c r="R1990" i="1" s="1"/>
  <c r="S1990" i="1" s="1"/>
  <c r="K1991" i="1"/>
  <c r="K1992" i="1"/>
  <c r="K1993" i="1"/>
  <c r="K1994" i="1"/>
  <c r="R1994" i="1" s="1"/>
  <c r="S1994" i="1" s="1"/>
  <c r="K1995" i="1"/>
  <c r="K1996" i="1"/>
  <c r="K1997" i="1"/>
  <c r="K1998" i="1"/>
  <c r="R1998" i="1" s="1"/>
  <c r="S1998" i="1" s="1"/>
  <c r="K1999" i="1"/>
  <c r="K2000" i="1"/>
  <c r="K2001" i="1"/>
  <c r="K2002" i="1"/>
  <c r="R2002" i="1" s="1"/>
  <c r="S2002" i="1" s="1"/>
  <c r="K2003" i="1"/>
  <c r="K2004" i="1"/>
  <c r="Q2004" i="1" s="1"/>
  <c r="K2005" i="1"/>
  <c r="K2006" i="1"/>
  <c r="R2006" i="1" s="1"/>
  <c r="S2006" i="1" s="1"/>
  <c r="K2007" i="1"/>
  <c r="K2008" i="1"/>
  <c r="K2009" i="1"/>
  <c r="K2010" i="1"/>
  <c r="R2010" i="1" s="1"/>
  <c r="S2010" i="1" s="1"/>
  <c r="K2011" i="1"/>
  <c r="K2012" i="1"/>
  <c r="K2013" i="1"/>
  <c r="K2014" i="1"/>
  <c r="R2014" i="1" s="1"/>
  <c r="S2014" i="1" s="1"/>
  <c r="K2015" i="1"/>
  <c r="K2016" i="1"/>
  <c r="K2017" i="1"/>
  <c r="K2018" i="1"/>
  <c r="R2018" i="1" s="1"/>
  <c r="S2018" i="1" s="1"/>
  <c r="K2019" i="1"/>
  <c r="K2020" i="1"/>
  <c r="Q2020" i="1" s="1"/>
  <c r="K2021" i="1"/>
  <c r="K2022" i="1"/>
  <c r="R2022" i="1" s="1"/>
  <c r="S2022" i="1" s="1"/>
  <c r="K2023" i="1"/>
  <c r="K2024" i="1"/>
  <c r="K2025" i="1"/>
  <c r="K2026" i="1"/>
  <c r="R2026" i="1" s="1"/>
  <c r="S2026" i="1" s="1"/>
  <c r="K2027" i="1"/>
  <c r="K2028" i="1"/>
  <c r="K2029" i="1"/>
  <c r="K2030" i="1"/>
  <c r="R2030" i="1" s="1"/>
  <c r="S2030" i="1" s="1"/>
  <c r="K2031" i="1"/>
  <c r="K2032" i="1"/>
  <c r="K2033" i="1"/>
  <c r="K2034" i="1"/>
  <c r="R2034" i="1" s="1"/>
  <c r="S2034" i="1" s="1"/>
  <c r="K2035" i="1"/>
  <c r="K2036" i="1"/>
  <c r="Q2036" i="1" s="1"/>
  <c r="K2037" i="1"/>
  <c r="K2038" i="1"/>
  <c r="R2038" i="1" s="1"/>
  <c r="S2038" i="1" s="1"/>
  <c r="K2039" i="1"/>
  <c r="K2040" i="1"/>
  <c r="K2041" i="1"/>
  <c r="K2042" i="1"/>
  <c r="R2042" i="1" s="1"/>
  <c r="S2042" i="1" s="1"/>
  <c r="K2043" i="1"/>
  <c r="K2044" i="1"/>
  <c r="K2045" i="1"/>
  <c r="K2046" i="1"/>
  <c r="R2046" i="1" s="1"/>
  <c r="S2046" i="1" s="1"/>
  <c r="K2047" i="1"/>
  <c r="K2048" i="1"/>
  <c r="K2049" i="1"/>
  <c r="K2050" i="1"/>
  <c r="R2050" i="1" s="1"/>
  <c r="S2050" i="1" s="1"/>
  <c r="K2051" i="1"/>
  <c r="K2052" i="1"/>
  <c r="Q2052" i="1" s="1"/>
  <c r="K2053" i="1"/>
  <c r="K2054" i="1"/>
  <c r="R2054" i="1" s="1"/>
  <c r="S2054" i="1" s="1"/>
  <c r="K2055" i="1"/>
  <c r="K2056" i="1"/>
  <c r="K2057" i="1"/>
  <c r="K2058" i="1"/>
  <c r="R2058" i="1" s="1"/>
  <c r="S2058" i="1" s="1"/>
  <c r="K2059" i="1"/>
  <c r="K2060" i="1"/>
  <c r="K2061" i="1"/>
  <c r="K2062" i="1"/>
  <c r="R2062" i="1" s="1"/>
  <c r="S2062" i="1" s="1"/>
  <c r="K2063" i="1"/>
  <c r="K2064" i="1"/>
  <c r="K2065" i="1"/>
  <c r="K2066" i="1"/>
  <c r="R2066" i="1" s="1"/>
  <c r="S2066" i="1" s="1"/>
  <c r="K2067" i="1"/>
  <c r="K2068" i="1"/>
  <c r="Q2068" i="1" s="1"/>
  <c r="K2069" i="1"/>
  <c r="K2070" i="1"/>
  <c r="R2070" i="1" s="1"/>
  <c r="S2070" i="1" s="1"/>
  <c r="K2071" i="1"/>
  <c r="K2072" i="1"/>
  <c r="K2073" i="1"/>
  <c r="K2074" i="1"/>
  <c r="R2074" i="1" s="1"/>
  <c r="S2074" i="1" s="1"/>
  <c r="K2075" i="1"/>
  <c r="K2076" i="1"/>
  <c r="K2077" i="1"/>
  <c r="K2078" i="1"/>
  <c r="R2078" i="1" s="1"/>
  <c r="S2078" i="1" s="1"/>
  <c r="K2079" i="1"/>
  <c r="K2080" i="1"/>
  <c r="K2081" i="1"/>
  <c r="K2082" i="1"/>
  <c r="R2082" i="1" s="1"/>
  <c r="S2082" i="1" s="1"/>
  <c r="K2083" i="1"/>
  <c r="K2084" i="1"/>
  <c r="Q2084" i="1" s="1"/>
  <c r="K2085" i="1"/>
  <c r="K2086" i="1"/>
  <c r="R2086" i="1" s="1"/>
  <c r="S2086" i="1" s="1"/>
  <c r="K2087" i="1"/>
  <c r="K2088" i="1"/>
  <c r="K2089" i="1"/>
  <c r="K2090" i="1"/>
  <c r="R2090" i="1" s="1"/>
  <c r="S2090" i="1" s="1"/>
  <c r="K2091" i="1"/>
  <c r="K2092" i="1"/>
  <c r="K2093" i="1"/>
  <c r="K2094" i="1"/>
  <c r="R2094" i="1" s="1"/>
  <c r="S2094" i="1" s="1"/>
  <c r="K2095" i="1"/>
  <c r="K2096" i="1"/>
  <c r="K2097" i="1"/>
  <c r="K2098" i="1"/>
  <c r="R2098" i="1" s="1"/>
  <c r="S2098" i="1" s="1"/>
  <c r="K2099" i="1"/>
  <c r="K2100" i="1"/>
  <c r="Q2100" i="1" s="1"/>
  <c r="K2101" i="1"/>
  <c r="K2102" i="1"/>
  <c r="R2102" i="1" s="1"/>
  <c r="S2102" i="1" s="1"/>
  <c r="K2103" i="1"/>
  <c r="K2104" i="1"/>
  <c r="K2105" i="1"/>
  <c r="K2106" i="1"/>
  <c r="R2106" i="1" s="1"/>
  <c r="S2106" i="1" s="1"/>
  <c r="K2107" i="1"/>
  <c r="K2108" i="1"/>
  <c r="K2109" i="1"/>
  <c r="K2110" i="1"/>
  <c r="R2110" i="1" s="1"/>
  <c r="S2110" i="1" s="1"/>
  <c r="K2111" i="1"/>
  <c r="K2112" i="1"/>
  <c r="K2113" i="1"/>
  <c r="K2114" i="1"/>
  <c r="R2114" i="1" s="1"/>
  <c r="S2114" i="1" s="1"/>
  <c r="K2115" i="1"/>
  <c r="K2116" i="1"/>
  <c r="Q2116" i="1" s="1"/>
  <c r="K2117" i="1"/>
  <c r="K2118" i="1"/>
  <c r="R2118" i="1" s="1"/>
  <c r="S2118" i="1" s="1"/>
  <c r="K2119" i="1"/>
  <c r="K2120" i="1"/>
  <c r="K2121" i="1"/>
  <c r="K2122" i="1"/>
  <c r="R2122" i="1" s="1"/>
  <c r="S2122" i="1" s="1"/>
  <c r="K2123" i="1"/>
  <c r="K2124" i="1"/>
  <c r="K2125" i="1"/>
  <c r="K2126" i="1"/>
  <c r="R2126" i="1" s="1"/>
  <c r="S2126" i="1" s="1"/>
  <c r="K2127" i="1"/>
  <c r="K2128" i="1"/>
  <c r="K2129" i="1"/>
  <c r="K2130" i="1"/>
  <c r="R2130" i="1" s="1"/>
  <c r="S2130" i="1" s="1"/>
  <c r="K2131" i="1"/>
  <c r="K2132" i="1"/>
  <c r="Q2132" i="1" s="1"/>
  <c r="K2133" i="1"/>
  <c r="K2134" i="1"/>
  <c r="R2134" i="1" s="1"/>
  <c r="S2134" i="1" s="1"/>
  <c r="K2135" i="1"/>
  <c r="K2136" i="1"/>
  <c r="K2137" i="1"/>
  <c r="K2138" i="1"/>
  <c r="R2138" i="1" s="1"/>
  <c r="S2138" i="1" s="1"/>
  <c r="K2139" i="1"/>
  <c r="K2140" i="1"/>
  <c r="K2141" i="1"/>
  <c r="K2142" i="1"/>
  <c r="R2142" i="1" s="1"/>
  <c r="S2142" i="1" s="1"/>
  <c r="K2143" i="1"/>
  <c r="K2144" i="1"/>
  <c r="K2145" i="1"/>
  <c r="K2146" i="1"/>
  <c r="R2146" i="1" s="1"/>
  <c r="S2146" i="1" s="1"/>
  <c r="K2147" i="1"/>
  <c r="K2148" i="1"/>
  <c r="Q2148" i="1" s="1"/>
  <c r="K2149" i="1"/>
  <c r="K2150" i="1"/>
  <c r="R2150" i="1" s="1"/>
  <c r="S2150" i="1" s="1"/>
  <c r="K2151" i="1"/>
  <c r="K2152" i="1"/>
  <c r="K2153" i="1"/>
  <c r="K2154" i="1"/>
  <c r="R2154" i="1" s="1"/>
  <c r="S2154" i="1" s="1"/>
  <c r="K2155" i="1"/>
  <c r="K2156" i="1"/>
  <c r="K2157" i="1"/>
  <c r="K2158" i="1"/>
  <c r="R2158" i="1" s="1"/>
  <c r="S2158" i="1" s="1"/>
  <c r="K2159" i="1"/>
  <c r="K2160" i="1"/>
  <c r="K2161" i="1"/>
  <c r="K2162" i="1"/>
  <c r="R2162" i="1" s="1"/>
  <c r="S2162" i="1" s="1"/>
  <c r="K2163" i="1"/>
  <c r="K2164" i="1"/>
  <c r="Q2164" i="1" s="1"/>
  <c r="K2165" i="1"/>
  <c r="K2166" i="1"/>
  <c r="R2166" i="1" s="1"/>
  <c r="S2166" i="1" s="1"/>
  <c r="K2167" i="1"/>
  <c r="K2168" i="1"/>
  <c r="K2169" i="1"/>
  <c r="K2170" i="1"/>
  <c r="R2170" i="1" s="1"/>
  <c r="S2170" i="1" s="1"/>
  <c r="K2171" i="1"/>
  <c r="K2172" i="1"/>
  <c r="K2173" i="1"/>
  <c r="K2174" i="1"/>
  <c r="R2174" i="1" s="1"/>
  <c r="S2174" i="1" s="1"/>
  <c r="K2175" i="1"/>
  <c r="K2176" i="1"/>
  <c r="K2177" i="1"/>
  <c r="K2178" i="1"/>
  <c r="R2178" i="1" s="1"/>
  <c r="S2178" i="1" s="1"/>
  <c r="K2179" i="1"/>
  <c r="K2180" i="1"/>
  <c r="Q2180" i="1" s="1"/>
  <c r="K2181" i="1"/>
  <c r="K2182" i="1"/>
  <c r="R2182" i="1" s="1"/>
  <c r="S2182" i="1" s="1"/>
  <c r="K2183" i="1"/>
  <c r="K2184" i="1"/>
  <c r="K2185" i="1"/>
  <c r="K2186" i="1"/>
  <c r="R2186" i="1" s="1"/>
  <c r="S2186" i="1" s="1"/>
  <c r="K2187" i="1"/>
  <c r="K2188" i="1"/>
  <c r="K2189" i="1"/>
  <c r="K2190" i="1"/>
  <c r="R2190" i="1" s="1"/>
  <c r="S2190" i="1" s="1"/>
  <c r="K2191" i="1"/>
  <c r="K2192" i="1"/>
  <c r="K2193" i="1"/>
  <c r="K2194" i="1"/>
  <c r="R2194" i="1" s="1"/>
  <c r="S2194" i="1" s="1"/>
  <c r="K2195" i="1"/>
  <c r="K2196" i="1"/>
  <c r="Q2196" i="1" s="1"/>
  <c r="K2197" i="1"/>
  <c r="K2198" i="1"/>
  <c r="R2198" i="1" s="1"/>
  <c r="S2198" i="1" s="1"/>
  <c r="K2199" i="1"/>
  <c r="K2200" i="1"/>
  <c r="K2201" i="1"/>
  <c r="K2202" i="1"/>
  <c r="R2202" i="1" s="1"/>
  <c r="S2202" i="1" s="1"/>
  <c r="K2203" i="1"/>
  <c r="K2204" i="1"/>
  <c r="K2205" i="1"/>
  <c r="K2206" i="1"/>
  <c r="R2206" i="1" s="1"/>
  <c r="S2206" i="1" s="1"/>
  <c r="K2207" i="1"/>
  <c r="K2208" i="1"/>
  <c r="K2209" i="1"/>
  <c r="K2210" i="1"/>
  <c r="R2210" i="1" s="1"/>
  <c r="S2210" i="1" s="1"/>
  <c r="K2211" i="1"/>
  <c r="K2212" i="1"/>
  <c r="Q2212" i="1" s="1"/>
  <c r="K2213" i="1"/>
  <c r="K2214" i="1"/>
  <c r="R2214" i="1" s="1"/>
  <c r="S2214" i="1" s="1"/>
  <c r="K2215" i="1"/>
  <c r="K2216" i="1"/>
  <c r="K2217" i="1"/>
  <c r="K2218" i="1"/>
  <c r="R2218" i="1" s="1"/>
  <c r="S2218" i="1" s="1"/>
  <c r="K2219" i="1"/>
  <c r="K2220" i="1"/>
  <c r="K2221" i="1"/>
  <c r="K2222" i="1"/>
  <c r="R2222" i="1" s="1"/>
  <c r="S2222" i="1" s="1"/>
  <c r="K2223" i="1"/>
  <c r="K2224" i="1"/>
  <c r="K2225" i="1"/>
  <c r="K2226" i="1"/>
  <c r="R2226" i="1" s="1"/>
  <c r="S2226" i="1" s="1"/>
  <c r="K2227" i="1"/>
  <c r="K2228" i="1"/>
  <c r="Q2228" i="1" s="1"/>
  <c r="K2229" i="1"/>
  <c r="K2230" i="1"/>
  <c r="R2230" i="1" s="1"/>
  <c r="S2230" i="1" s="1"/>
  <c r="K2231" i="1"/>
  <c r="K2232" i="1"/>
  <c r="K2233" i="1"/>
  <c r="K2234" i="1"/>
  <c r="R2234" i="1" s="1"/>
  <c r="S2234" i="1" s="1"/>
  <c r="K2235" i="1"/>
  <c r="K2236" i="1"/>
  <c r="K2237" i="1"/>
  <c r="K2238" i="1"/>
  <c r="R2238" i="1" s="1"/>
  <c r="S2238" i="1" s="1"/>
  <c r="K2239" i="1"/>
  <c r="K2240" i="1"/>
  <c r="K2241" i="1"/>
  <c r="K2242" i="1"/>
  <c r="R2242" i="1" s="1"/>
  <c r="S2242" i="1" s="1"/>
  <c r="K2243" i="1"/>
  <c r="K2244" i="1"/>
  <c r="Q2244" i="1" s="1"/>
  <c r="K2245" i="1"/>
  <c r="K2246" i="1"/>
  <c r="R2246" i="1" s="1"/>
  <c r="S2246" i="1" s="1"/>
  <c r="K2247" i="1"/>
  <c r="K2248" i="1"/>
  <c r="K2249" i="1"/>
  <c r="K2250" i="1"/>
  <c r="R2250" i="1" s="1"/>
  <c r="S2250" i="1" s="1"/>
  <c r="K2251" i="1"/>
  <c r="K2252" i="1"/>
  <c r="K2253" i="1"/>
  <c r="K2254" i="1"/>
  <c r="R2254" i="1" s="1"/>
  <c r="S2254" i="1" s="1"/>
  <c r="K2255" i="1"/>
  <c r="K2256" i="1"/>
  <c r="K2257" i="1"/>
  <c r="K2258" i="1"/>
  <c r="R2258" i="1" s="1"/>
  <c r="S2258" i="1" s="1"/>
  <c r="K2259" i="1"/>
  <c r="K2260" i="1"/>
  <c r="Q2260" i="1" s="1"/>
  <c r="K2261" i="1"/>
  <c r="K2262" i="1"/>
  <c r="R2262" i="1" s="1"/>
  <c r="S2262" i="1" s="1"/>
  <c r="K2263" i="1"/>
  <c r="K2264" i="1"/>
  <c r="K2265" i="1"/>
  <c r="K2266" i="1"/>
  <c r="R2266" i="1" s="1"/>
  <c r="S2266" i="1" s="1"/>
  <c r="K2267" i="1"/>
  <c r="K2268" i="1"/>
  <c r="K2269" i="1"/>
  <c r="K2270" i="1"/>
  <c r="R2270" i="1" s="1"/>
  <c r="S2270" i="1" s="1"/>
  <c r="K2271" i="1"/>
  <c r="K2272" i="1"/>
  <c r="K2273" i="1"/>
  <c r="K2274" i="1"/>
  <c r="R2274" i="1" s="1"/>
  <c r="S2274" i="1" s="1"/>
  <c r="K2275" i="1"/>
  <c r="K2276" i="1"/>
  <c r="Q2276" i="1" s="1"/>
  <c r="K2277" i="1"/>
  <c r="K2278" i="1"/>
  <c r="R2278" i="1" s="1"/>
  <c r="S2278" i="1" s="1"/>
  <c r="K2279" i="1"/>
  <c r="K2280" i="1"/>
  <c r="K2281" i="1"/>
  <c r="K2282" i="1"/>
  <c r="R2282" i="1" s="1"/>
  <c r="S2282" i="1" s="1"/>
  <c r="K2283" i="1"/>
  <c r="K2284" i="1"/>
  <c r="K2285" i="1"/>
  <c r="K2286" i="1"/>
  <c r="R2286" i="1" s="1"/>
  <c r="S2286" i="1" s="1"/>
  <c r="K2287" i="1"/>
  <c r="K2288" i="1"/>
  <c r="K2289" i="1"/>
  <c r="K2290" i="1"/>
  <c r="R2290" i="1" s="1"/>
  <c r="S2290" i="1" s="1"/>
  <c r="K2291" i="1"/>
  <c r="K2292" i="1"/>
  <c r="Q2292" i="1" s="1"/>
  <c r="K2293" i="1"/>
  <c r="K2294" i="1"/>
  <c r="R2294" i="1" s="1"/>
  <c r="S2294" i="1" s="1"/>
  <c r="K2295" i="1"/>
  <c r="K2296" i="1"/>
  <c r="K2297" i="1"/>
  <c r="K2298" i="1"/>
  <c r="R2298" i="1" s="1"/>
  <c r="S2298" i="1" s="1"/>
  <c r="K2299" i="1"/>
  <c r="K2300" i="1"/>
  <c r="K2301" i="1"/>
  <c r="K2302" i="1"/>
  <c r="R2302" i="1" s="1"/>
  <c r="S2302" i="1" s="1"/>
  <c r="K2303" i="1"/>
  <c r="K2304" i="1"/>
  <c r="K2305" i="1"/>
  <c r="K2306" i="1"/>
  <c r="R2306" i="1" s="1"/>
  <c r="S2306" i="1" s="1"/>
  <c r="K2307" i="1"/>
  <c r="K2308" i="1"/>
  <c r="Q2308" i="1" s="1"/>
  <c r="K2309" i="1"/>
  <c r="K2310" i="1"/>
  <c r="R2310" i="1" s="1"/>
  <c r="S2310" i="1" s="1"/>
  <c r="K2311" i="1"/>
  <c r="K2312" i="1"/>
  <c r="K2313" i="1"/>
  <c r="K2314" i="1"/>
  <c r="R2314" i="1" s="1"/>
  <c r="S2314" i="1" s="1"/>
  <c r="K2315" i="1"/>
  <c r="K2316" i="1"/>
  <c r="K2317" i="1"/>
  <c r="K2318" i="1"/>
  <c r="R2318" i="1" s="1"/>
  <c r="S2318" i="1" s="1"/>
  <c r="K2319" i="1"/>
  <c r="K2320" i="1"/>
  <c r="K2321" i="1"/>
  <c r="K2322" i="1"/>
  <c r="R2322" i="1" s="1"/>
  <c r="S2322" i="1" s="1"/>
  <c r="K2323" i="1"/>
  <c r="K2324" i="1"/>
  <c r="Q2324" i="1" s="1"/>
  <c r="K2325" i="1"/>
  <c r="K2326" i="1"/>
  <c r="R2326" i="1" s="1"/>
  <c r="S2326" i="1" s="1"/>
  <c r="K2327" i="1"/>
  <c r="K2328" i="1"/>
  <c r="K2329" i="1"/>
  <c r="K2330" i="1"/>
  <c r="R2330" i="1" s="1"/>
  <c r="S2330" i="1" s="1"/>
  <c r="K2331" i="1"/>
  <c r="K2332" i="1"/>
  <c r="K2333" i="1"/>
  <c r="K2334" i="1"/>
  <c r="R2334" i="1" s="1"/>
  <c r="S2334" i="1" s="1"/>
  <c r="K2335" i="1"/>
  <c r="K2336" i="1"/>
  <c r="K2337" i="1"/>
  <c r="K2338" i="1"/>
  <c r="R2338" i="1" s="1"/>
  <c r="S2338" i="1" s="1"/>
  <c r="K2339" i="1"/>
  <c r="K2340" i="1"/>
  <c r="Q2340" i="1" s="1"/>
  <c r="K2341" i="1"/>
  <c r="K2342" i="1"/>
  <c r="R2342" i="1" s="1"/>
  <c r="S2342" i="1" s="1"/>
  <c r="K2343" i="1"/>
  <c r="K2344" i="1"/>
  <c r="K2345" i="1"/>
  <c r="K2346" i="1"/>
  <c r="R2346" i="1" s="1"/>
  <c r="S2346" i="1" s="1"/>
  <c r="K2347" i="1"/>
  <c r="K2348" i="1"/>
  <c r="K2349" i="1"/>
  <c r="K2350" i="1"/>
  <c r="R2350" i="1" s="1"/>
  <c r="S2350" i="1" s="1"/>
  <c r="K2351" i="1"/>
  <c r="K2352" i="1"/>
  <c r="K2353" i="1"/>
  <c r="K2354" i="1"/>
  <c r="R2354" i="1" s="1"/>
  <c r="S2354" i="1" s="1"/>
  <c r="K2355" i="1"/>
  <c r="K2356" i="1"/>
  <c r="Q2356" i="1" s="1"/>
  <c r="K2357" i="1"/>
  <c r="K2358" i="1"/>
  <c r="R2358" i="1" s="1"/>
  <c r="S2358" i="1" s="1"/>
  <c r="K2359" i="1"/>
  <c r="K2360" i="1"/>
  <c r="K2361" i="1"/>
  <c r="K2362" i="1"/>
  <c r="R2362" i="1" s="1"/>
  <c r="S2362" i="1" s="1"/>
  <c r="K2363" i="1"/>
  <c r="K2364" i="1"/>
  <c r="K2365" i="1"/>
  <c r="K2366" i="1"/>
  <c r="R2366" i="1" s="1"/>
  <c r="S2366" i="1" s="1"/>
  <c r="K2367" i="1"/>
  <c r="K2368" i="1"/>
  <c r="K2369" i="1"/>
  <c r="K2370" i="1"/>
  <c r="R2370" i="1" s="1"/>
  <c r="S2370" i="1" s="1"/>
  <c r="K2371" i="1"/>
  <c r="K2372" i="1"/>
  <c r="Q2372" i="1" s="1"/>
  <c r="K2373" i="1"/>
  <c r="K2374" i="1"/>
  <c r="R2374" i="1" s="1"/>
  <c r="S2374" i="1" s="1"/>
  <c r="K2375" i="1"/>
  <c r="K2376" i="1"/>
  <c r="K2377" i="1"/>
  <c r="K2378" i="1"/>
  <c r="R2378" i="1" s="1"/>
  <c r="S2378" i="1" s="1"/>
  <c r="K2379" i="1"/>
  <c r="K2380" i="1"/>
  <c r="K2381" i="1"/>
  <c r="K2382" i="1"/>
  <c r="R2382" i="1" s="1"/>
  <c r="S2382" i="1" s="1"/>
  <c r="K2383" i="1"/>
  <c r="K2384" i="1"/>
  <c r="K2385" i="1"/>
  <c r="K2386" i="1"/>
  <c r="R2386" i="1" s="1"/>
  <c r="S2386" i="1" s="1"/>
  <c r="K2387" i="1"/>
  <c r="K2388" i="1"/>
  <c r="Q2388" i="1" s="1"/>
  <c r="K2389" i="1"/>
  <c r="K2390" i="1"/>
  <c r="R2390" i="1" s="1"/>
  <c r="S2390" i="1" s="1"/>
  <c r="K2391" i="1"/>
  <c r="K2392" i="1"/>
  <c r="K2393" i="1"/>
  <c r="K2394" i="1"/>
  <c r="R2394" i="1" s="1"/>
  <c r="S2394" i="1" s="1"/>
  <c r="K2395" i="1"/>
  <c r="K2396" i="1"/>
  <c r="K2397" i="1"/>
  <c r="K2398" i="1"/>
  <c r="R2398" i="1" s="1"/>
  <c r="S2398" i="1" s="1"/>
  <c r="K2399" i="1"/>
  <c r="K2400" i="1"/>
  <c r="K2401" i="1"/>
  <c r="K2402" i="1"/>
  <c r="R2402" i="1" s="1"/>
  <c r="S2402" i="1" s="1"/>
  <c r="K2403" i="1"/>
  <c r="K2404" i="1"/>
  <c r="Q2404" i="1" s="1"/>
  <c r="K2405" i="1"/>
  <c r="K2406" i="1"/>
  <c r="R2406" i="1" s="1"/>
  <c r="S2406" i="1" s="1"/>
  <c r="K2407" i="1"/>
  <c r="K2408" i="1"/>
  <c r="K2409" i="1"/>
  <c r="K2410" i="1"/>
  <c r="R2410" i="1" s="1"/>
  <c r="S2410" i="1" s="1"/>
  <c r="K2411" i="1"/>
  <c r="K2412" i="1"/>
  <c r="K2413" i="1"/>
  <c r="K2414" i="1"/>
  <c r="R2414" i="1" s="1"/>
  <c r="S2414" i="1" s="1"/>
  <c r="K2415" i="1"/>
  <c r="K2416" i="1"/>
  <c r="K2417" i="1"/>
  <c r="K2418" i="1"/>
  <c r="R2418" i="1" s="1"/>
  <c r="S2418" i="1" s="1"/>
  <c r="K2419" i="1"/>
  <c r="K2420" i="1"/>
  <c r="Q2420" i="1" s="1"/>
  <c r="K2421" i="1"/>
  <c r="K2422" i="1"/>
  <c r="R2422" i="1" s="1"/>
  <c r="S2422" i="1" s="1"/>
  <c r="K2423" i="1"/>
  <c r="K2424" i="1"/>
  <c r="K2425" i="1"/>
  <c r="K2426" i="1"/>
  <c r="R2426" i="1" s="1"/>
  <c r="S2426" i="1" s="1"/>
  <c r="K2427" i="1"/>
  <c r="K2428" i="1"/>
  <c r="K2429" i="1"/>
  <c r="K2430" i="1"/>
  <c r="R2430" i="1" s="1"/>
  <c r="S2430" i="1" s="1"/>
  <c r="K2431" i="1"/>
  <c r="K2432" i="1"/>
  <c r="K2433" i="1"/>
  <c r="K2434" i="1"/>
  <c r="R2434" i="1" s="1"/>
  <c r="S2434" i="1" s="1"/>
  <c r="K2435" i="1"/>
  <c r="K2436" i="1"/>
  <c r="Q2436" i="1" s="1"/>
  <c r="K2437" i="1"/>
  <c r="K2438" i="1"/>
  <c r="R2438" i="1" s="1"/>
  <c r="S2438" i="1" s="1"/>
  <c r="K2439" i="1"/>
  <c r="K2440" i="1"/>
  <c r="K2441" i="1"/>
  <c r="K2442" i="1"/>
  <c r="R2442" i="1" s="1"/>
  <c r="S2442" i="1" s="1"/>
  <c r="K2443" i="1"/>
  <c r="K2444" i="1"/>
  <c r="K2445" i="1"/>
  <c r="K2446" i="1"/>
  <c r="R2446" i="1" s="1"/>
  <c r="S2446" i="1" s="1"/>
  <c r="K2447" i="1"/>
  <c r="K2448" i="1"/>
  <c r="K2449" i="1"/>
  <c r="K2450" i="1"/>
  <c r="R2450" i="1" s="1"/>
  <c r="S2450" i="1" s="1"/>
  <c r="K2451" i="1"/>
  <c r="K2452" i="1"/>
  <c r="Q2452" i="1" s="1"/>
  <c r="K2453" i="1"/>
  <c r="K2454" i="1"/>
  <c r="R2454" i="1" s="1"/>
  <c r="S2454" i="1" s="1"/>
  <c r="K2455" i="1"/>
  <c r="K2456" i="1"/>
  <c r="K2457" i="1"/>
  <c r="K2458" i="1"/>
  <c r="R2458" i="1" s="1"/>
  <c r="S2458" i="1" s="1"/>
  <c r="K2459" i="1"/>
  <c r="K2460" i="1"/>
  <c r="K2461" i="1"/>
  <c r="K2462" i="1"/>
  <c r="R2462" i="1" s="1"/>
  <c r="S2462" i="1" s="1"/>
  <c r="K2463" i="1"/>
  <c r="K2464" i="1"/>
  <c r="K2465" i="1"/>
  <c r="K2466" i="1"/>
  <c r="R2466" i="1" s="1"/>
  <c r="S2466" i="1" s="1"/>
  <c r="K2467" i="1"/>
  <c r="K2468" i="1"/>
  <c r="Q2468" i="1" s="1"/>
  <c r="K2469" i="1"/>
  <c r="K2470" i="1"/>
  <c r="R2470" i="1" s="1"/>
  <c r="S2470" i="1" s="1"/>
  <c r="K2471" i="1"/>
  <c r="K2472" i="1"/>
  <c r="K2473" i="1"/>
  <c r="K2474" i="1"/>
  <c r="R2474" i="1" s="1"/>
  <c r="S2474" i="1" s="1"/>
  <c r="K2475" i="1"/>
  <c r="K2476" i="1"/>
  <c r="K2477" i="1"/>
  <c r="K2478" i="1"/>
  <c r="R2478" i="1" s="1"/>
  <c r="S2478" i="1" s="1"/>
  <c r="K2479" i="1"/>
  <c r="K2480" i="1"/>
  <c r="K2481" i="1"/>
  <c r="K2482" i="1"/>
  <c r="R2482" i="1" s="1"/>
  <c r="S2482" i="1" s="1"/>
  <c r="K2483" i="1"/>
  <c r="K2484" i="1"/>
  <c r="Q2484" i="1" s="1"/>
  <c r="K2485" i="1"/>
  <c r="K2486" i="1"/>
  <c r="R2486" i="1" s="1"/>
  <c r="S2486" i="1" s="1"/>
  <c r="K2487" i="1"/>
  <c r="K2488" i="1"/>
  <c r="K2489" i="1"/>
  <c r="K2490" i="1"/>
  <c r="R2490" i="1" s="1"/>
  <c r="S2490" i="1" s="1"/>
  <c r="K2491" i="1"/>
  <c r="K2492" i="1"/>
  <c r="K2493" i="1"/>
  <c r="K2494" i="1"/>
  <c r="R2494" i="1" s="1"/>
  <c r="S2494" i="1" s="1"/>
  <c r="K2495" i="1"/>
  <c r="K2496" i="1"/>
  <c r="K2497" i="1"/>
  <c r="K2498" i="1"/>
  <c r="R2498" i="1" s="1"/>
  <c r="S2498" i="1" s="1"/>
  <c r="K2499" i="1"/>
  <c r="K2500" i="1"/>
  <c r="Q2500" i="1" s="1"/>
  <c r="K2501" i="1"/>
  <c r="K2502" i="1"/>
  <c r="R2502" i="1" s="1"/>
  <c r="S2502" i="1" s="1"/>
  <c r="K2503" i="1"/>
  <c r="K2504" i="1"/>
  <c r="K2505" i="1"/>
  <c r="K2506" i="1"/>
  <c r="R2506" i="1" s="1"/>
  <c r="S2506" i="1" s="1"/>
  <c r="K2507" i="1"/>
  <c r="K2508" i="1"/>
  <c r="K2509" i="1"/>
  <c r="K2510" i="1"/>
  <c r="R2510" i="1" s="1"/>
  <c r="S2510" i="1" s="1"/>
  <c r="K2511" i="1"/>
  <c r="K2512" i="1"/>
  <c r="K2513" i="1"/>
  <c r="K2514" i="1"/>
  <c r="R2514" i="1" s="1"/>
  <c r="S2514" i="1" s="1"/>
  <c r="K2515" i="1"/>
  <c r="K2516" i="1"/>
  <c r="Q2516" i="1" s="1"/>
  <c r="K2517" i="1"/>
  <c r="K2518" i="1"/>
  <c r="R2518" i="1" s="1"/>
  <c r="S2518" i="1" s="1"/>
  <c r="K2519" i="1"/>
  <c r="K2520" i="1"/>
  <c r="K2521" i="1"/>
  <c r="K2522" i="1"/>
  <c r="R2522" i="1" s="1"/>
  <c r="S2522" i="1" s="1"/>
  <c r="K2523" i="1"/>
  <c r="K2524" i="1"/>
  <c r="K2525" i="1"/>
  <c r="K2526" i="1"/>
  <c r="R2526" i="1" s="1"/>
  <c r="S2526" i="1" s="1"/>
  <c r="K2527" i="1"/>
  <c r="K2528" i="1"/>
  <c r="K2529" i="1"/>
  <c r="K2530" i="1"/>
  <c r="R2530" i="1" s="1"/>
  <c r="S2530" i="1" s="1"/>
  <c r="K2531" i="1"/>
  <c r="K2532" i="1"/>
  <c r="Q2532" i="1" s="1"/>
  <c r="K2533" i="1"/>
  <c r="K2534" i="1"/>
  <c r="R2534" i="1" s="1"/>
  <c r="S2534" i="1" s="1"/>
  <c r="K2535" i="1"/>
  <c r="K2536" i="1"/>
  <c r="K2537" i="1"/>
  <c r="K2538" i="1"/>
  <c r="R2538" i="1" s="1"/>
  <c r="S2538" i="1" s="1"/>
  <c r="K2539" i="1"/>
  <c r="K2540" i="1"/>
  <c r="K2541" i="1"/>
  <c r="K2542" i="1"/>
  <c r="R2542" i="1" s="1"/>
  <c r="S2542" i="1" s="1"/>
  <c r="K2543" i="1"/>
  <c r="K2544" i="1"/>
  <c r="K2545" i="1"/>
  <c r="K2546" i="1"/>
  <c r="R2546" i="1" s="1"/>
  <c r="S2546" i="1" s="1"/>
  <c r="K2547" i="1"/>
  <c r="K2548" i="1"/>
  <c r="Q2548" i="1" s="1"/>
  <c r="K2549" i="1"/>
  <c r="K2550" i="1"/>
  <c r="R2550" i="1" s="1"/>
  <c r="S2550" i="1" s="1"/>
  <c r="K2551" i="1"/>
  <c r="K2552" i="1"/>
  <c r="K2553" i="1"/>
  <c r="K2554" i="1"/>
  <c r="R2554" i="1" s="1"/>
  <c r="S2554" i="1" s="1"/>
  <c r="K2555" i="1"/>
  <c r="K2556" i="1"/>
  <c r="K2557" i="1"/>
  <c r="K2558" i="1"/>
  <c r="R2558" i="1" s="1"/>
  <c r="S2558" i="1" s="1"/>
  <c r="K2559" i="1"/>
  <c r="K2560" i="1"/>
  <c r="K2561" i="1"/>
  <c r="K2562" i="1"/>
  <c r="R2562" i="1" s="1"/>
  <c r="S2562" i="1" s="1"/>
  <c r="K2563" i="1"/>
  <c r="K2564" i="1"/>
  <c r="Q2564" i="1" s="1"/>
  <c r="K2565" i="1"/>
  <c r="K2566" i="1"/>
  <c r="R2566" i="1" s="1"/>
  <c r="S2566" i="1" s="1"/>
  <c r="K2567" i="1"/>
  <c r="K2568" i="1"/>
  <c r="K2569" i="1"/>
  <c r="K2570" i="1"/>
  <c r="R2570" i="1" s="1"/>
  <c r="S2570" i="1" s="1"/>
  <c r="K2571" i="1"/>
  <c r="K2572" i="1"/>
  <c r="K2573" i="1"/>
  <c r="K2574" i="1"/>
  <c r="R2574" i="1" s="1"/>
  <c r="S2574" i="1" s="1"/>
  <c r="K2575" i="1"/>
  <c r="K2576" i="1"/>
  <c r="K2577" i="1"/>
  <c r="K2578" i="1"/>
  <c r="R2578" i="1" s="1"/>
  <c r="S2578" i="1" s="1"/>
  <c r="K2579" i="1"/>
  <c r="K2580" i="1"/>
  <c r="Q2580" i="1" s="1"/>
  <c r="K2581" i="1"/>
  <c r="K2582" i="1"/>
  <c r="R2582" i="1" s="1"/>
  <c r="S2582" i="1" s="1"/>
  <c r="K2583" i="1"/>
  <c r="K2584" i="1"/>
  <c r="K2585" i="1"/>
  <c r="K2586" i="1"/>
  <c r="R2586" i="1" s="1"/>
  <c r="S2586" i="1" s="1"/>
  <c r="K2587" i="1"/>
  <c r="K2588" i="1"/>
  <c r="K2589" i="1"/>
  <c r="K2590" i="1"/>
  <c r="R2590" i="1" s="1"/>
  <c r="S2590" i="1" s="1"/>
  <c r="K2591" i="1"/>
  <c r="K2592" i="1"/>
  <c r="K2593" i="1"/>
  <c r="K2594" i="1"/>
  <c r="R2594" i="1" s="1"/>
  <c r="S2594" i="1" s="1"/>
  <c r="K2595" i="1"/>
  <c r="K2596" i="1"/>
  <c r="Q2596" i="1" s="1"/>
  <c r="K2597" i="1"/>
  <c r="K2598" i="1"/>
  <c r="R2598" i="1" s="1"/>
  <c r="S2598" i="1" s="1"/>
  <c r="K2599" i="1"/>
  <c r="K2600" i="1"/>
  <c r="K2601" i="1"/>
  <c r="K2602" i="1"/>
  <c r="R2602" i="1" s="1"/>
  <c r="S2602" i="1" s="1"/>
  <c r="K2603" i="1"/>
  <c r="K2604" i="1"/>
  <c r="K2605" i="1"/>
  <c r="K2606" i="1"/>
  <c r="R2606" i="1" s="1"/>
  <c r="S2606" i="1" s="1"/>
  <c r="K2607" i="1"/>
  <c r="K2608" i="1"/>
  <c r="K2609" i="1"/>
  <c r="K2610" i="1"/>
  <c r="R2610" i="1" s="1"/>
  <c r="S2610" i="1" s="1"/>
  <c r="K2611" i="1"/>
  <c r="K2612" i="1"/>
  <c r="Q2612" i="1" s="1"/>
  <c r="K2613" i="1"/>
  <c r="K2614" i="1"/>
  <c r="R2614" i="1" s="1"/>
  <c r="S2614" i="1" s="1"/>
  <c r="K2615" i="1"/>
  <c r="K2616" i="1"/>
  <c r="K2617" i="1"/>
  <c r="K2618" i="1"/>
  <c r="R2618" i="1" s="1"/>
  <c r="S2618" i="1" s="1"/>
  <c r="K2619" i="1"/>
  <c r="K2620" i="1"/>
  <c r="K2621" i="1"/>
  <c r="K2622" i="1"/>
  <c r="R2622" i="1" s="1"/>
  <c r="S2622" i="1" s="1"/>
  <c r="K2623" i="1"/>
  <c r="K2624" i="1"/>
  <c r="K2625" i="1"/>
  <c r="K2626" i="1"/>
  <c r="R2626" i="1" s="1"/>
  <c r="S2626" i="1" s="1"/>
  <c r="K2627" i="1"/>
  <c r="K2628" i="1"/>
  <c r="Q2628" i="1" s="1"/>
  <c r="K2629" i="1"/>
  <c r="K2630" i="1"/>
  <c r="R2630" i="1" s="1"/>
  <c r="S2630" i="1" s="1"/>
  <c r="K2631" i="1"/>
  <c r="K2632" i="1"/>
  <c r="K2633" i="1"/>
  <c r="K2634" i="1"/>
  <c r="R2634" i="1" s="1"/>
  <c r="S2634" i="1" s="1"/>
  <c r="K2635" i="1"/>
  <c r="K2636" i="1"/>
  <c r="K2637" i="1"/>
  <c r="K2638" i="1"/>
  <c r="R2638" i="1" s="1"/>
  <c r="S2638" i="1" s="1"/>
  <c r="K2639" i="1"/>
  <c r="K2640" i="1"/>
  <c r="K2641" i="1"/>
  <c r="K2642" i="1"/>
  <c r="R2642" i="1" s="1"/>
  <c r="S2642" i="1" s="1"/>
  <c r="K2643" i="1"/>
  <c r="K2644" i="1"/>
  <c r="Q2644" i="1" s="1"/>
  <c r="K2645" i="1"/>
  <c r="K2646" i="1"/>
  <c r="R2646" i="1" s="1"/>
  <c r="S2646" i="1" s="1"/>
  <c r="K2647" i="1"/>
  <c r="K2648" i="1"/>
  <c r="K2649" i="1"/>
  <c r="K2650" i="1"/>
  <c r="R2650" i="1" s="1"/>
  <c r="S2650" i="1" s="1"/>
  <c r="K2651" i="1"/>
  <c r="K2652" i="1"/>
  <c r="K2653" i="1"/>
  <c r="K2654" i="1"/>
  <c r="R2654" i="1" s="1"/>
  <c r="S2654" i="1" s="1"/>
  <c r="K2655" i="1"/>
  <c r="K2656" i="1"/>
  <c r="K2657" i="1"/>
  <c r="K2658" i="1"/>
  <c r="R2658" i="1" s="1"/>
  <c r="S2658" i="1" s="1"/>
  <c r="K2659" i="1"/>
  <c r="K2660" i="1"/>
  <c r="Q2660" i="1" s="1"/>
  <c r="K2661" i="1"/>
  <c r="K2662" i="1"/>
  <c r="R2662" i="1" s="1"/>
  <c r="S2662" i="1" s="1"/>
  <c r="K2663" i="1"/>
  <c r="K2664" i="1"/>
  <c r="K2665" i="1"/>
  <c r="K2666" i="1"/>
  <c r="R2666" i="1" s="1"/>
  <c r="S2666" i="1" s="1"/>
  <c r="K2667" i="1"/>
  <c r="K2668" i="1"/>
  <c r="K2669" i="1"/>
  <c r="K2670" i="1"/>
  <c r="R2670" i="1" s="1"/>
  <c r="S2670" i="1" s="1"/>
  <c r="K2671" i="1"/>
  <c r="K2672" i="1"/>
  <c r="K2673" i="1"/>
  <c r="K2674" i="1"/>
  <c r="R2674" i="1" s="1"/>
  <c r="S2674" i="1" s="1"/>
  <c r="K2675" i="1"/>
  <c r="K2676" i="1"/>
  <c r="Q2676" i="1" s="1"/>
  <c r="K2677" i="1"/>
  <c r="K2678" i="1"/>
  <c r="R2678" i="1" s="1"/>
  <c r="S2678" i="1" s="1"/>
  <c r="K2679" i="1"/>
  <c r="K2680" i="1"/>
  <c r="K2681" i="1"/>
  <c r="K2682" i="1"/>
  <c r="R2682" i="1" s="1"/>
  <c r="S2682" i="1" s="1"/>
  <c r="K2683" i="1"/>
  <c r="K2684" i="1"/>
  <c r="K2685" i="1"/>
  <c r="K2686" i="1"/>
  <c r="R2686" i="1" s="1"/>
  <c r="S2686" i="1" s="1"/>
  <c r="K2687" i="1"/>
  <c r="K2688" i="1"/>
  <c r="K2689" i="1"/>
  <c r="K2690" i="1"/>
  <c r="R2690" i="1" s="1"/>
  <c r="S2690" i="1" s="1"/>
  <c r="K2691" i="1"/>
  <c r="K2692" i="1"/>
  <c r="Q2692" i="1" s="1"/>
  <c r="K2693" i="1"/>
  <c r="K2694" i="1"/>
  <c r="R2694" i="1" s="1"/>
  <c r="S2694" i="1" s="1"/>
  <c r="K2695" i="1"/>
  <c r="K2696" i="1"/>
  <c r="K2697" i="1"/>
  <c r="K2698" i="1"/>
  <c r="R2698" i="1" s="1"/>
  <c r="S2698" i="1" s="1"/>
  <c r="K2699" i="1"/>
  <c r="K2700" i="1"/>
  <c r="K2701" i="1"/>
  <c r="K2702" i="1"/>
  <c r="R2702" i="1" s="1"/>
  <c r="S2702" i="1" s="1"/>
  <c r="K2703" i="1"/>
  <c r="K2704" i="1"/>
  <c r="K2705" i="1"/>
  <c r="K2706" i="1"/>
  <c r="R2706" i="1" s="1"/>
  <c r="S2706" i="1" s="1"/>
  <c r="K2707" i="1"/>
  <c r="K2708" i="1"/>
  <c r="Q2708" i="1" s="1"/>
  <c r="K2709" i="1"/>
  <c r="K2710" i="1"/>
  <c r="R2710" i="1" s="1"/>
  <c r="S2710" i="1" s="1"/>
  <c r="K2711" i="1"/>
  <c r="K2712" i="1"/>
  <c r="K2713" i="1"/>
  <c r="K2714" i="1"/>
  <c r="R2714" i="1" s="1"/>
  <c r="S2714" i="1" s="1"/>
  <c r="K2715" i="1"/>
  <c r="K2716" i="1"/>
  <c r="K2717" i="1"/>
  <c r="K2718" i="1"/>
  <c r="R2718" i="1" s="1"/>
  <c r="S2718" i="1" s="1"/>
  <c r="K2719" i="1"/>
  <c r="K2720" i="1"/>
  <c r="K2721" i="1"/>
  <c r="K2722" i="1"/>
  <c r="R2722" i="1" s="1"/>
  <c r="S2722" i="1" s="1"/>
  <c r="K2723" i="1"/>
  <c r="K2724" i="1"/>
  <c r="Q2724" i="1" s="1"/>
  <c r="K2725" i="1"/>
  <c r="K2726" i="1"/>
  <c r="R2726" i="1" s="1"/>
  <c r="S2726" i="1" s="1"/>
  <c r="K2727" i="1"/>
  <c r="K2728" i="1"/>
  <c r="K2729" i="1"/>
  <c r="K2730" i="1"/>
  <c r="R2730" i="1" s="1"/>
  <c r="S2730" i="1" s="1"/>
  <c r="K2731" i="1"/>
  <c r="K2732" i="1"/>
  <c r="K2733" i="1"/>
  <c r="K2734" i="1"/>
  <c r="R2734" i="1" s="1"/>
  <c r="S2734" i="1" s="1"/>
  <c r="K2735" i="1"/>
  <c r="K2736" i="1"/>
  <c r="K2737" i="1"/>
  <c r="K2738" i="1"/>
  <c r="R2738" i="1" s="1"/>
  <c r="S2738" i="1" s="1"/>
  <c r="K2739" i="1"/>
  <c r="K2740" i="1"/>
  <c r="Q2740" i="1" s="1"/>
  <c r="K2741" i="1"/>
  <c r="K2742" i="1"/>
  <c r="R2742" i="1" s="1"/>
  <c r="S2742" i="1" s="1"/>
  <c r="K2743" i="1"/>
  <c r="K2744" i="1"/>
  <c r="K2745" i="1"/>
  <c r="K2746" i="1"/>
  <c r="R2746" i="1" s="1"/>
  <c r="S2746" i="1" s="1"/>
  <c r="K2747" i="1"/>
  <c r="K2748" i="1"/>
  <c r="K2749" i="1"/>
  <c r="K2750" i="1"/>
  <c r="R2750" i="1" s="1"/>
  <c r="S2750" i="1" s="1"/>
  <c r="K2751" i="1"/>
  <c r="K2752" i="1"/>
  <c r="K2753" i="1"/>
  <c r="K2754" i="1"/>
  <c r="R2754" i="1" s="1"/>
  <c r="S2754" i="1" s="1"/>
  <c r="K2755" i="1"/>
  <c r="K2756" i="1"/>
  <c r="Q2756" i="1" s="1"/>
  <c r="K2757" i="1"/>
  <c r="K2758" i="1"/>
  <c r="R2758" i="1" s="1"/>
  <c r="S2758" i="1" s="1"/>
  <c r="K2759" i="1"/>
  <c r="K2760" i="1"/>
  <c r="K2761" i="1"/>
  <c r="K2762" i="1"/>
  <c r="R2762" i="1" s="1"/>
  <c r="S2762" i="1" s="1"/>
  <c r="K2763" i="1"/>
  <c r="K2764" i="1"/>
  <c r="K2765" i="1"/>
  <c r="K2766" i="1"/>
  <c r="R2766" i="1" s="1"/>
  <c r="S2766" i="1" s="1"/>
  <c r="K2767" i="1"/>
  <c r="K2768" i="1"/>
  <c r="K2769" i="1"/>
  <c r="K2770" i="1"/>
  <c r="R2770" i="1" s="1"/>
  <c r="S2770" i="1" s="1"/>
  <c r="K2771" i="1"/>
  <c r="K2772" i="1"/>
  <c r="Q2772" i="1" s="1"/>
  <c r="K2773" i="1"/>
  <c r="K2774" i="1"/>
  <c r="R2774" i="1" s="1"/>
  <c r="S2774" i="1" s="1"/>
  <c r="K2775" i="1"/>
  <c r="K2776" i="1"/>
  <c r="K2777" i="1"/>
  <c r="K2778" i="1"/>
  <c r="R2778" i="1" s="1"/>
  <c r="S2778" i="1" s="1"/>
  <c r="K2779" i="1"/>
  <c r="K2780" i="1"/>
  <c r="K2781" i="1"/>
  <c r="K2782" i="1"/>
  <c r="R2782" i="1" s="1"/>
  <c r="S2782" i="1" s="1"/>
  <c r="K2783" i="1"/>
  <c r="K2784" i="1"/>
  <c r="Q2784" i="1" s="1"/>
  <c r="K2785" i="1"/>
  <c r="K2786" i="1"/>
  <c r="R2786" i="1" s="1"/>
  <c r="S2786" i="1" s="1"/>
  <c r="K2787" i="1"/>
  <c r="K2788" i="1"/>
  <c r="Q2788" i="1" s="1"/>
  <c r="K2789" i="1"/>
  <c r="K2790" i="1"/>
  <c r="R2790" i="1" s="1"/>
  <c r="S2790" i="1" s="1"/>
  <c r="K2791" i="1"/>
  <c r="K2792" i="1"/>
  <c r="Q2792" i="1" s="1"/>
  <c r="K2793" i="1"/>
  <c r="K2794" i="1"/>
  <c r="R2794" i="1" s="1"/>
  <c r="S2794" i="1" s="1"/>
  <c r="K2795" i="1"/>
  <c r="K2796" i="1"/>
  <c r="Q2796" i="1" s="1"/>
  <c r="K2797" i="1"/>
  <c r="K2798" i="1"/>
  <c r="R2798" i="1" s="1"/>
  <c r="S2798" i="1" s="1"/>
  <c r="K2799" i="1"/>
  <c r="K2800" i="1"/>
  <c r="Q2800" i="1" s="1"/>
  <c r="K2801" i="1"/>
  <c r="K2802" i="1"/>
  <c r="R2802" i="1" s="1"/>
  <c r="S2802" i="1" s="1"/>
  <c r="K2803" i="1"/>
  <c r="K2804" i="1"/>
  <c r="Q2804" i="1" s="1"/>
  <c r="K2805" i="1"/>
  <c r="K2806" i="1"/>
  <c r="R2806" i="1" s="1"/>
  <c r="S2806" i="1" s="1"/>
  <c r="K2807" i="1"/>
  <c r="K2808" i="1"/>
  <c r="Q2808" i="1" s="1"/>
  <c r="K2809" i="1"/>
  <c r="K2810" i="1"/>
  <c r="R2810" i="1" s="1"/>
  <c r="S2810" i="1" s="1"/>
  <c r="K2811" i="1"/>
  <c r="K2812" i="1"/>
  <c r="Q2812" i="1" s="1"/>
  <c r="K2813" i="1"/>
  <c r="K2814" i="1"/>
  <c r="R2814" i="1" s="1"/>
  <c r="S2814" i="1" s="1"/>
  <c r="K2815" i="1"/>
  <c r="K2816" i="1"/>
  <c r="Q2816" i="1" s="1"/>
  <c r="K2817" i="1"/>
  <c r="K2818" i="1"/>
  <c r="R2818" i="1" s="1"/>
  <c r="S2818" i="1" s="1"/>
  <c r="K2819" i="1"/>
  <c r="K2820" i="1"/>
  <c r="Q2820" i="1" s="1"/>
  <c r="K2821" i="1"/>
  <c r="K2822" i="1"/>
  <c r="R2822" i="1" s="1"/>
  <c r="S2822" i="1" s="1"/>
  <c r="K2823" i="1"/>
  <c r="K2824" i="1"/>
  <c r="Q2824" i="1" s="1"/>
  <c r="K2825" i="1"/>
  <c r="K2826" i="1"/>
  <c r="R2826" i="1" s="1"/>
  <c r="S2826" i="1" s="1"/>
  <c r="K2827" i="1"/>
  <c r="K2828" i="1"/>
  <c r="Q2828" i="1" s="1"/>
  <c r="K2829" i="1"/>
  <c r="K2830" i="1"/>
  <c r="R2830" i="1" s="1"/>
  <c r="S2830" i="1" s="1"/>
  <c r="K2831" i="1"/>
  <c r="K2832" i="1"/>
  <c r="Q2832" i="1" s="1"/>
  <c r="K2833" i="1"/>
  <c r="K2834" i="1"/>
  <c r="R2834" i="1" s="1"/>
  <c r="S2834" i="1" s="1"/>
  <c r="K2835" i="1"/>
  <c r="K2836" i="1"/>
  <c r="Q2836" i="1" s="1"/>
  <c r="K2837" i="1"/>
  <c r="K2838" i="1"/>
  <c r="R2838" i="1" s="1"/>
  <c r="S2838" i="1" s="1"/>
  <c r="K2839" i="1"/>
  <c r="K2840" i="1"/>
  <c r="Q2840" i="1" s="1"/>
  <c r="K2841" i="1"/>
  <c r="K2842" i="1"/>
  <c r="R2842" i="1" s="1"/>
  <c r="S2842" i="1" s="1"/>
  <c r="K2843" i="1"/>
  <c r="K2844" i="1"/>
  <c r="Q2844" i="1" s="1"/>
  <c r="K2845" i="1"/>
  <c r="K2846" i="1"/>
  <c r="R2846" i="1" s="1"/>
  <c r="S2846" i="1" s="1"/>
  <c r="K2847" i="1"/>
  <c r="K2848" i="1"/>
  <c r="Q2848" i="1" s="1"/>
  <c r="K2849" i="1"/>
  <c r="K2850" i="1"/>
  <c r="R2850" i="1" s="1"/>
  <c r="S2850" i="1" s="1"/>
  <c r="K2851" i="1"/>
  <c r="K2852" i="1"/>
  <c r="Q2852" i="1" s="1"/>
  <c r="K2853" i="1"/>
  <c r="K2854" i="1"/>
  <c r="R2854" i="1" s="1"/>
  <c r="S2854" i="1" s="1"/>
  <c r="K2855" i="1"/>
  <c r="K2856" i="1"/>
  <c r="Q2856" i="1" s="1"/>
  <c r="K2857" i="1"/>
  <c r="K2858" i="1"/>
  <c r="R2858" i="1" s="1"/>
  <c r="S2858" i="1" s="1"/>
  <c r="K2859" i="1"/>
  <c r="K2860" i="1"/>
  <c r="Q2860" i="1" s="1"/>
  <c r="K2861" i="1"/>
  <c r="K2862" i="1"/>
  <c r="R2862" i="1" s="1"/>
  <c r="S2862" i="1" s="1"/>
  <c r="K2863" i="1"/>
  <c r="K2864" i="1"/>
  <c r="Q2864" i="1" s="1"/>
  <c r="K2865" i="1"/>
  <c r="K2866" i="1"/>
  <c r="R2866" i="1" s="1"/>
  <c r="S2866" i="1" s="1"/>
  <c r="K2867" i="1"/>
  <c r="K2868" i="1"/>
  <c r="Q2868" i="1" s="1"/>
  <c r="K2869" i="1"/>
  <c r="K2870" i="1"/>
  <c r="R2870" i="1" s="1"/>
  <c r="S2870" i="1" s="1"/>
  <c r="K2871" i="1"/>
  <c r="K2872" i="1"/>
  <c r="Q2872" i="1" s="1"/>
  <c r="K2873" i="1"/>
  <c r="K2874" i="1"/>
  <c r="R2874" i="1" s="1"/>
  <c r="S2874" i="1" s="1"/>
  <c r="K2875" i="1"/>
  <c r="K2876" i="1"/>
  <c r="Q2876" i="1" s="1"/>
  <c r="K2877" i="1"/>
  <c r="K2878" i="1"/>
  <c r="R2878" i="1" s="1"/>
  <c r="S2878" i="1" s="1"/>
  <c r="K2879" i="1"/>
  <c r="K2880" i="1"/>
  <c r="Q2880" i="1" s="1"/>
  <c r="K2881" i="1"/>
  <c r="K2882" i="1"/>
  <c r="R2882" i="1" s="1"/>
  <c r="S2882" i="1" s="1"/>
  <c r="K2883" i="1"/>
  <c r="K2884" i="1"/>
  <c r="Q2884" i="1" s="1"/>
  <c r="K2885" i="1"/>
  <c r="K2886" i="1"/>
  <c r="R2886" i="1" s="1"/>
  <c r="S2886" i="1" s="1"/>
  <c r="K2887" i="1"/>
  <c r="K2888" i="1"/>
  <c r="Q2888" i="1" s="1"/>
  <c r="K2889" i="1"/>
  <c r="K2890" i="1"/>
  <c r="R2890" i="1" s="1"/>
  <c r="S2890" i="1" s="1"/>
  <c r="K2891" i="1"/>
  <c r="K2892" i="1"/>
  <c r="Q2892" i="1" s="1"/>
  <c r="K2893" i="1"/>
  <c r="K2894" i="1"/>
  <c r="R2894" i="1" s="1"/>
  <c r="S2894" i="1" s="1"/>
  <c r="K2895" i="1"/>
  <c r="K2896" i="1"/>
  <c r="Q2896" i="1" s="1"/>
  <c r="K2897" i="1"/>
  <c r="K2898" i="1"/>
  <c r="R2898" i="1" s="1"/>
  <c r="S2898" i="1" s="1"/>
  <c r="K2899" i="1"/>
  <c r="K2900" i="1"/>
  <c r="Q2900" i="1" s="1"/>
  <c r="K2901" i="1"/>
  <c r="K2902" i="1"/>
  <c r="R2902" i="1" s="1"/>
  <c r="S2902" i="1" s="1"/>
  <c r="K2903" i="1"/>
  <c r="K2904" i="1"/>
  <c r="Q2904" i="1" s="1"/>
  <c r="K2905" i="1"/>
  <c r="K2906" i="1"/>
  <c r="R2906" i="1" s="1"/>
  <c r="S2906" i="1" s="1"/>
  <c r="K2907" i="1"/>
  <c r="K2908" i="1"/>
  <c r="Q2908" i="1" s="1"/>
  <c r="K2909" i="1"/>
  <c r="K2910" i="1"/>
  <c r="R2910" i="1" s="1"/>
  <c r="S2910" i="1" s="1"/>
  <c r="K2911" i="1"/>
  <c r="K2912" i="1"/>
  <c r="Q2912" i="1" s="1"/>
  <c r="K2913" i="1"/>
  <c r="K2914" i="1"/>
  <c r="R2914" i="1" s="1"/>
  <c r="S2914" i="1" s="1"/>
  <c r="K2915" i="1"/>
  <c r="K2916" i="1"/>
  <c r="Q2916" i="1" s="1"/>
  <c r="K2917" i="1"/>
  <c r="K2918" i="1"/>
  <c r="R2918" i="1" s="1"/>
  <c r="S2918" i="1" s="1"/>
  <c r="K2919" i="1"/>
  <c r="K2920" i="1"/>
  <c r="Q2920" i="1" s="1"/>
  <c r="K2921" i="1"/>
  <c r="K2922" i="1"/>
  <c r="R2922" i="1" s="1"/>
  <c r="S2922" i="1" s="1"/>
  <c r="K2923" i="1"/>
  <c r="K2924" i="1"/>
  <c r="K2925" i="1"/>
  <c r="K2926" i="1"/>
  <c r="R2926" i="1" s="1"/>
  <c r="S2926" i="1" s="1"/>
  <c r="K2927" i="1"/>
  <c r="K2928" i="1"/>
  <c r="K2929" i="1"/>
  <c r="K2930" i="1"/>
  <c r="R2930" i="1" s="1"/>
  <c r="S2930" i="1" s="1"/>
  <c r="K2931" i="1"/>
  <c r="K2932" i="1"/>
  <c r="Q2932" i="1" s="1"/>
  <c r="K2933" i="1"/>
  <c r="K2934" i="1"/>
  <c r="R2934" i="1" s="1"/>
  <c r="S2934" i="1" s="1"/>
  <c r="K2935" i="1"/>
  <c r="K2936" i="1"/>
  <c r="K2937" i="1"/>
  <c r="K2938" i="1"/>
  <c r="R2938" i="1" s="1"/>
  <c r="S2938" i="1" s="1"/>
  <c r="K2939" i="1"/>
  <c r="K2940" i="1"/>
  <c r="K2941" i="1"/>
  <c r="K2942" i="1"/>
  <c r="R2942" i="1" s="1"/>
  <c r="S2942" i="1" s="1"/>
  <c r="K2943" i="1"/>
  <c r="K2944" i="1"/>
  <c r="K2945" i="1"/>
  <c r="K2946" i="1"/>
  <c r="R2946" i="1" s="1"/>
  <c r="S2946" i="1" s="1"/>
  <c r="K2947" i="1"/>
  <c r="K2948" i="1"/>
  <c r="Q2948" i="1" s="1"/>
  <c r="K2949" i="1"/>
  <c r="K2950" i="1"/>
  <c r="R2950" i="1" s="1"/>
  <c r="S2950" i="1" s="1"/>
  <c r="K2951" i="1"/>
  <c r="K2952" i="1"/>
  <c r="K2953" i="1"/>
  <c r="K2954" i="1"/>
  <c r="R2954" i="1" s="1"/>
  <c r="S2954" i="1" s="1"/>
  <c r="K2955" i="1"/>
  <c r="K2956" i="1"/>
  <c r="K2957" i="1"/>
  <c r="K2958" i="1"/>
  <c r="R2958" i="1" s="1"/>
  <c r="S2958" i="1" s="1"/>
  <c r="K2959" i="1"/>
  <c r="K2960" i="1"/>
  <c r="K2961" i="1"/>
  <c r="K2962" i="1"/>
  <c r="R2962" i="1" s="1"/>
  <c r="S2962" i="1" s="1"/>
  <c r="K2963" i="1"/>
  <c r="K2964" i="1"/>
  <c r="Q2964" i="1" s="1"/>
  <c r="K2965" i="1"/>
  <c r="K2966" i="1"/>
  <c r="R2966" i="1" s="1"/>
  <c r="S2966" i="1" s="1"/>
  <c r="K2967" i="1"/>
  <c r="K2968" i="1"/>
  <c r="Q2968" i="1" s="1"/>
  <c r="K2969" i="1"/>
  <c r="K2970" i="1"/>
  <c r="R2970" i="1" s="1"/>
  <c r="S2970" i="1" s="1"/>
  <c r="K2971" i="1"/>
  <c r="K2972" i="1"/>
  <c r="Q2972" i="1" s="1"/>
  <c r="K2973" i="1"/>
  <c r="K2974" i="1"/>
  <c r="R2974" i="1" s="1"/>
  <c r="S2974" i="1" s="1"/>
  <c r="K2975" i="1"/>
  <c r="K2976" i="1"/>
  <c r="Q2976" i="1" s="1"/>
  <c r="K2977" i="1"/>
  <c r="K2978" i="1"/>
  <c r="R2978" i="1" s="1"/>
  <c r="S2978" i="1" s="1"/>
  <c r="K2979" i="1"/>
  <c r="K2980" i="1"/>
  <c r="Q2980" i="1" s="1"/>
  <c r="K2981" i="1"/>
  <c r="K2982" i="1"/>
  <c r="R2982" i="1" s="1"/>
  <c r="S2982" i="1" s="1"/>
  <c r="K2983" i="1"/>
  <c r="K2984" i="1"/>
  <c r="K2985" i="1"/>
  <c r="K2986" i="1"/>
  <c r="R2986" i="1" s="1"/>
  <c r="S2986" i="1" s="1"/>
  <c r="K2987" i="1"/>
  <c r="K2988" i="1"/>
  <c r="K2989" i="1"/>
  <c r="K2990" i="1"/>
  <c r="R2990" i="1" s="1"/>
  <c r="S2990" i="1" s="1"/>
  <c r="K2991" i="1"/>
  <c r="K2992" i="1"/>
  <c r="K2993" i="1"/>
  <c r="K2994" i="1"/>
  <c r="R2994" i="1" s="1"/>
  <c r="S2994" i="1" s="1"/>
  <c r="K2995" i="1"/>
  <c r="K2996" i="1"/>
  <c r="Q2996" i="1" s="1"/>
  <c r="K2997" i="1"/>
  <c r="K2998" i="1"/>
  <c r="R2998" i="1" s="1"/>
  <c r="S2998" i="1" s="1"/>
  <c r="K2999" i="1"/>
  <c r="K3000" i="1"/>
  <c r="K3001" i="1"/>
  <c r="K3002" i="1"/>
  <c r="R3002" i="1" s="1"/>
  <c r="S3002" i="1" s="1"/>
  <c r="K3003" i="1"/>
  <c r="K3004" i="1"/>
  <c r="K3005" i="1"/>
  <c r="K3006" i="1"/>
  <c r="R3006" i="1" s="1"/>
  <c r="S3006" i="1" s="1"/>
  <c r="K3007" i="1"/>
  <c r="K3008" i="1"/>
  <c r="K3009" i="1"/>
  <c r="K3010" i="1"/>
  <c r="R3010" i="1" s="1"/>
  <c r="S3010" i="1" s="1"/>
  <c r="K3011" i="1"/>
  <c r="K3012" i="1"/>
  <c r="Q3012" i="1" s="1"/>
  <c r="K3013" i="1"/>
  <c r="K3014" i="1"/>
  <c r="R3014" i="1" s="1"/>
  <c r="S3014" i="1" s="1"/>
  <c r="K3015" i="1"/>
  <c r="K3016" i="1"/>
  <c r="K3017" i="1"/>
  <c r="K3018" i="1"/>
  <c r="R3018" i="1" s="1"/>
  <c r="S3018" i="1" s="1"/>
  <c r="K3019" i="1"/>
  <c r="K3020" i="1"/>
  <c r="K3021" i="1"/>
  <c r="K3022" i="1"/>
  <c r="R3022" i="1" s="1"/>
  <c r="S3022" i="1" s="1"/>
  <c r="K3023" i="1"/>
  <c r="K3024" i="1"/>
  <c r="K3025" i="1"/>
  <c r="K3026" i="1"/>
  <c r="R3026" i="1" s="1"/>
  <c r="S3026" i="1" s="1"/>
  <c r="K3027" i="1"/>
  <c r="K3028" i="1"/>
  <c r="Q3028" i="1" s="1"/>
  <c r="K3029" i="1"/>
  <c r="K3030" i="1"/>
  <c r="R3030" i="1" s="1"/>
  <c r="S3030" i="1" s="1"/>
  <c r="K3031" i="1"/>
  <c r="K3032" i="1"/>
  <c r="K3033" i="1"/>
  <c r="K3034" i="1"/>
  <c r="R3034" i="1" s="1"/>
  <c r="S3034" i="1" s="1"/>
  <c r="K3035" i="1"/>
  <c r="K3036" i="1"/>
  <c r="K3037" i="1"/>
  <c r="K3038" i="1"/>
  <c r="R3038" i="1" s="1"/>
  <c r="S3038" i="1" s="1"/>
  <c r="K3039" i="1"/>
  <c r="K3040" i="1"/>
  <c r="K3041" i="1"/>
  <c r="K3042" i="1"/>
  <c r="R3042" i="1" s="1"/>
  <c r="S3042" i="1" s="1"/>
  <c r="K3043" i="1"/>
  <c r="K3044" i="1"/>
  <c r="Q3044" i="1" s="1"/>
  <c r="K3045" i="1"/>
  <c r="K3046" i="1"/>
  <c r="R3046" i="1" s="1"/>
  <c r="S3046" i="1" s="1"/>
  <c r="K3047" i="1"/>
  <c r="K3048" i="1"/>
  <c r="K3049" i="1"/>
  <c r="K3050" i="1"/>
  <c r="R3050" i="1" s="1"/>
  <c r="S3050" i="1" s="1"/>
  <c r="K3051" i="1"/>
  <c r="K3052" i="1"/>
  <c r="K3053" i="1"/>
  <c r="K3054" i="1"/>
  <c r="R3054" i="1" s="1"/>
  <c r="S3054" i="1" s="1"/>
  <c r="K3055" i="1"/>
  <c r="K3056" i="1"/>
  <c r="K3057" i="1"/>
  <c r="K3058" i="1"/>
  <c r="R3058" i="1" s="1"/>
  <c r="S3058" i="1" s="1"/>
  <c r="K3059" i="1"/>
  <c r="K3060" i="1"/>
  <c r="Q3060" i="1" s="1"/>
  <c r="K3061" i="1"/>
  <c r="K3062" i="1"/>
  <c r="R3062" i="1" s="1"/>
  <c r="S3062" i="1" s="1"/>
  <c r="K3063" i="1"/>
  <c r="K3064" i="1"/>
  <c r="K3065" i="1"/>
  <c r="K3066" i="1"/>
  <c r="R3066" i="1" s="1"/>
  <c r="S3066" i="1" s="1"/>
  <c r="K3067" i="1"/>
  <c r="K3068" i="1"/>
  <c r="K3069" i="1"/>
  <c r="K3070" i="1"/>
  <c r="R3070" i="1" s="1"/>
  <c r="S3070" i="1" s="1"/>
  <c r="K3071" i="1"/>
  <c r="K3072" i="1"/>
  <c r="K3073" i="1"/>
  <c r="K3074" i="1"/>
  <c r="R3074" i="1" s="1"/>
  <c r="S3074" i="1" s="1"/>
  <c r="K3075" i="1"/>
  <c r="K3076" i="1"/>
  <c r="Q3076" i="1" s="1"/>
  <c r="K3077" i="1"/>
  <c r="K3078" i="1"/>
  <c r="R3078" i="1" s="1"/>
  <c r="S3078" i="1" s="1"/>
  <c r="K3079" i="1"/>
  <c r="K3080" i="1"/>
  <c r="K3081" i="1"/>
  <c r="K3082" i="1"/>
  <c r="R3082" i="1" s="1"/>
  <c r="S3082" i="1" s="1"/>
  <c r="K3083" i="1"/>
  <c r="K3084" i="1"/>
  <c r="K3085" i="1"/>
  <c r="K3086" i="1"/>
  <c r="R3086" i="1" s="1"/>
  <c r="S3086" i="1" s="1"/>
  <c r="K3087" i="1"/>
  <c r="K3088" i="1"/>
  <c r="K3089" i="1"/>
  <c r="K3090" i="1"/>
  <c r="R3090" i="1" s="1"/>
  <c r="S3090" i="1" s="1"/>
  <c r="K3091" i="1"/>
  <c r="K3092" i="1"/>
  <c r="Q3092" i="1" s="1"/>
  <c r="K3093" i="1"/>
  <c r="K3094" i="1"/>
  <c r="R3094" i="1" s="1"/>
  <c r="S3094" i="1" s="1"/>
  <c r="K3095" i="1"/>
  <c r="K3096" i="1"/>
  <c r="K3097" i="1"/>
  <c r="K3098" i="1"/>
  <c r="R3098" i="1" s="1"/>
  <c r="S3098" i="1" s="1"/>
  <c r="K3099" i="1"/>
  <c r="K3100" i="1"/>
  <c r="K3101" i="1"/>
  <c r="K3102" i="1"/>
  <c r="R3102" i="1" s="1"/>
  <c r="S3102" i="1" s="1"/>
  <c r="K3103" i="1"/>
  <c r="K3104" i="1"/>
  <c r="K3105" i="1"/>
  <c r="K3106" i="1"/>
  <c r="R3106" i="1" s="1"/>
  <c r="S3106" i="1" s="1"/>
  <c r="K3107" i="1"/>
  <c r="K3108" i="1"/>
  <c r="Q3108" i="1" s="1"/>
  <c r="K3109" i="1"/>
  <c r="K3110" i="1"/>
  <c r="R3110" i="1" s="1"/>
  <c r="S3110" i="1" s="1"/>
  <c r="K3111" i="1"/>
  <c r="K3112" i="1"/>
  <c r="K3113" i="1"/>
  <c r="K3114" i="1"/>
  <c r="R3114" i="1" s="1"/>
  <c r="S3114" i="1" s="1"/>
  <c r="K3115" i="1"/>
  <c r="K3116" i="1"/>
  <c r="K3117" i="1"/>
  <c r="K3118" i="1"/>
  <c r="R3118" i="1" s="1"/>
  <c r="S3118" i="1" s="1"/>
  <c r="K3119" i="1"/>
  <c r="K3120" i="1"/>
  <c r="K3121" i="1"/>
  <c r="K3122" i="1"/>
  <c r="R3122" i="1" s="1"/>
  <c r="S3122" i="1" s="1"/>
  <c r="K3123" i="1"/>
  <c r="K3124" i="1"/>
  <c r="Q3124" i="1" s="1"/>
  <c r="K3125" i="1"/>
  <c r="K3126" i="1"/>
  <c r="R3126" i="1" s="1"/>
  <c r="S3126" i="1" s="1"/>
  <c r="K3127" i="1"/>
  <c r="K3128" i="1"/>
  <c r="K3129" i="1"/>
  <c r="K3130" i="1"/>
  <c r="R3130" i="1" s="1"/>
  <c r="S3130" i="1" s="1"/>
  <c r="K3131" i="1"/>
  <c r="K3132" i="1"/>
  <c r="Q3132" i="1" s="1"/>
  <c r="K3133" i="1"/>
  <c r="K3134" i="1"/>
  <c r="R3134" i="1" s="1"/>
  <c r="S3134" i="1" s="1"/>
  <c r="K3135" i="1"/>
  <c r="K3136" i="1"/>
  <c r="Q3136" i="1" s="1"/>
  <c r="K3137" i="1"/>
  <c r="K3138" i="1"/>
  <c r="R3138" i="1" s="1"/>
  <c r="S3138" i="1" s="1"/>
  <c r="K3139" i="1"/>
  <c r="K3140" i="1"/>
  <c r="Q3140" i="1" s="1"/>
  <c r="K3141" i="1"/>
  <c r="K3142" i="1"/>
  <c r="R3142" i="1" s="1"/>
  <c r="S3142" i="1" s="1"/>
  <c r="K3143" i="1"/>
  <c r="K3144" i="1"/>
  <c r="Q3144" i="1" s="1"/>
  <c r="K3145" i="1"/>
  <c r="K3146" i="1"/>
  <c r="R3146" i="1" s="1"/>
  <c r="S3146" i="1" s="1"/>
  <c r="K3147" i="1"/>
  <c r="K3148" i="1"/>
  <c r="Q3148" i="1" s="1"/>
  <c r="K3149" i="1"/>
  <c r="K3150" i="1"/>
  <c r="R3150" i="1" s="1"/>
  <c r="S3150" i="1" s="1"/>
  <c r="K3151" i="1"/>
  <c r="K3152" i="1"/>
  <c r="Q3152" i="1" s="1"/>
  <c r="K3153" i="1"/>
  <c r="K3154" i="1"/>
  <c r="R3154" i="1" s="1"/>
  <c r="S3154" i="1" s="1"/>
  <c r="K3155" i="1"/>
  <c r="K3156" i="1"/>
  <c r="Q3156" i="1" s="1"/>
  <c r="K3157" i="1"/>
  <c r="K3158" i="1"/>
  <c r="R3158" i="1" s="1"/>
  <c r="S3158" i="1" s="1"/>
  <c r="K3159" i="1"/>
  <c r="K3160" i="1"/>
  <c r="Q3160" i="1" s="1"/>
  <c r="K3161" i="1"/>
  <c r="K3162" i="1"/>
  <c r="R3162" i="1" s="1"/>
  <c r="S3162" i="1" s="1"/>
  <c r="K3163" i="1"/>
  <c r="K3164" i="1"/>
  <c r="Q3164" i="1" s="1"/>
  <c r="K3165" i="1"/>
  <c r="K3166" i="1"/>
  <c r="R3166" i="1" s="1"/>
  <c r="S3166" i="1" s="1"/>
  <c r="K3167" i="1"/>
  <c r="K3168" i="1"/>
  <c r="Q3168" i="1" s="1"/>
  <c r="K3169" i="1"/>
  <c r="K3170" i="1"/>
  <c r="R3170" i="1" s="1"/>
  <c r="S3170" i="1" s="1"/>
  <c r="K3171" i="1"/>
  <c r="K3172" i="1"/>
  <c r="Q3172" i="1" s="1"/>
  <c r="K3173" i="1"/>
  <c r="K3174" i="1"/>
  <c r="R3174" i="1" s="1"/>
  <c r="S3174" i="1" s="1"/>
  <c r="K3175" i="1"/>
  <c r="K3176" i="1"/>
  <c r="Q3176" i="1" s="1"/>
  <c r="K3177" i="1"/>
  <c r="K3178" i="1"/>
  <c r="R3178" i="1" s="1"/>
  <c r="S3178" i="1" s="1"/>
  <c r="K3179" i="1"/>
  <c r="K3180" i="1"/>
  <c r="Q3180" i="1" s="1"/>
  <c r="K3181" i="1"/>
  <c r="K3182" i="1"/>
  <c r="R3182" i="1" s="1"/>
  <c r="S3182" i="1" s="1"/>
  <c r="K3183" i="1"/>
  <c r="K3184" i="1"/>
  <c r="Q3184" i="1" s="1"/>
  <c r="K3185" i="1"/>
  <c r="K3186" i="1"/>
  <c r="R3186" i="1" s="1"/>
  <c r="S3186" i="1" s="1"/>
  <c r="K3187" i="1"/>
  <c r="K3188" i="1"/>
  <c r="Q3188" i="1" s="1"/>
  <c r="K3189" i="1"/>
  <c r="K3190" i="1"/>
  <c r="R3190" i="1" s="1"/>
  <c r="S3190" i="1" s="1"/>
  <c r="K3191" i="1"/>
  <c r="K3192" i="1"/>
  <c r="K3193" i="1"/>
  <c r="K3194" i="1"/>
  <c r="R3194" i="1" s="1"/>
  <c r="S3194" i="1" s="1"/>
  <c r="K3195" i="1"/>
  <c r="K3196" i="1"/>
  <c r="Q3196" i="1" s="1"/>
  <c r="K3197" i="1"/>
  <c r="K3198" i="1"/>
  <c r="R3198" i="1" s="1"/>
  <c r="S3198" i="1" s="1"/>
  <c r="K3199" i="1"/>
  <c r="K3200" i="1"/>
  <c r="K3201" i="1"/>
  <c r="K3202" i="1"/>
  <c r="R3202" i="1" s="1"/>
  <c r="S3202" i="1" s="1"/>
  <c r="K3203" i="1"/>
  <c r="K3204" i="1"/>
  <c r="Q3204" i="1" s="1"/>
  <c r="K3205" i="1"/>
  <c r="K3206" i="1"/>
  <c r="R3206" i="1" s="1"/>
  <c r="S3206" i="1" s="1"/>
  <c r="K3207" i="1"/>
  <c r="K3208" i="1"/>
  <c r="K3209" i="1"/>
  <c r="K3210" i="1"/>
  <c r="R3210" i="1" s="1"/>
  <c r="S3210" i="1" s="1"/>
  <c r="K3211" i="1"/>
  <c r="K3212" i="1"/>
  <c r="Q3212" i="1" s="1"/>
  <c r="K3213" i="1"/>
  <c r="K3214" i="1"/>
  <c r="R3214" i="1" s="1"/>
  <c r="S3214" i="1" s="1"/>
  <c r="K3215" i="1"/>
  <c r="K3216" i="1"/>
  <c r="Q3216" i="1" s="1"/>
  <c r="K3217" i="1"/>
  <c r="K3218" i="1"/>
  <c r="R3218" i="1" s="1"/>
  <c r="S3218" i="1" s="1"/>
  <c r="K3219" i="1"/>
  <c r="K3220" i="1"/>
  <c r="Q3220" i="1" s="1"/>
  <c r="K3221" i="1"/>
  <c r="K3222" i="1"/>
  <c r="R3222" i="1" s="1"/>
  <c r="S3222" i="1" s="1"/>
  <c r="K3223" i="1"/>
  <c r="K3224" i="1"/>
  <c r="Q3224" i="1" s="1"/>
  <c r="K3225" i="1"/>
  <c r="K3226" i="1"/>
  <c r="R3226" i="1" s="1"/>
  <c r="S3226" i="1" s="1"/>
  <c r="K3227" i="1"/>
  <c r="K3228" i="1"/>
  <c r="Q3228" i="1" s="1"/>
  <c r="K3229" i="1"/>
  <c r="K3230" i="1"/>
  <c r="R3230" i="1" s="1"/>
  <c r="S3230" i="1" s="1"/>
  <c r="K3231" i="1"/>
  <c r="K3232" i="1"/>
  <c r="Q3232" i="1" s="1"/>
  <c r="K3233" i="1"/>
  <c r="K3234" i="1"/>
  <c r="R3234" i="1" s="1"/>
  <c r="S3234" i="1" s="1"/>
  <c r="K3235" i="1"/>
  <c r="K3236" i="1"/>
  <c r="Q3236" i="1" s="1"/>
  <c r="K3237" i="1"/>
  <c r="K3238" i="1"/>
  <c r="R3238" i="1" s="1"/>
  <c r="S3238" i="1" s="1"/>
  <c r="K3239" i="1"/>
  <c r="K3240" i="1"/>
  <c r="Q3240" i="1" s="1"/>
  <c r="K3241" i="1"/>
  <c r="K3242" i="1"/>
  <c r="R3242" i="1" s="1"/>
  <c r="S3242" i="1" s="1"/>
  <c r="K3243" i="1"/>
  <c r="K3244" i="1"/>
  <c r="Q3244" i="1" s="1"/>
  <c r="K3245" i="1"/>
  <c r="K3246" i="1"/>
  <c r="R3246" i="1" s="1"/>
  <c r="S3246" i="1" s="1"/>
  <c r="K3247" i="1"/>
  <c r="K3248" i="1"/>
  <c r="Q3248" i="1" s="1"/>
  <c r="K3249" i="1"/>
  <c r="K3250" i="1"/>
  <c r="R3250" i="1" s="1"/>
  <c r="S3250" i="1" s="1"/>
  <c r="K3251" i="1"/>
  <c r="K3252" i="1"/>
  <c r="Q3252" i="1" s="1"/>
  <c r="K3253" i="1"/>
  <c r="K3254" i="1"/>
  <c r="R3254" i="1" s="1"/>
  <c r="S3254" i="1" s="1"/>
  <c r="K3255" i="1"/>
  <c r="K3256" i="1"/>
  <c r="Q3256" i="1" s="1"/>
  <c r="K3257" i="1"/>
  <c r="K3258" i="1"/>
  <c r="R3258" i="1" s="1"/>
  <c r="S3258" i="1" s="1"/>
  <c r="K3259" i="1"/>
  <c r="K3260" i="1"/>
  <c r="Q3260" i="1" s="1"/>
  <c r="K3261" i="1"/>
  <c r="K3262" i="1"/>
  <c r="R3262" i="1" s="1"/>
  <c r="S3262" i="1" s="1"/>
  <c r="K3263" i="1"/>
  <c r="K3264" i="1"/>
  <c r="Q3264" i="1" s="1"/>
  <c r="K3265" i="1"/>
  <c r="K3266" i="1"/>
  <c r="R3266" i="1" s="1"/>
  <c r="S3266" i="1" s="1"/>
  <c r="K3267" i="1"/>
  <c r="K3268" i="1"/>
  <c r="Q3268" i="1" s="1"/>
  <c r="K3269" i="1"/>
  <c r="K3270" i="1"/>
  <c r="R3270" i="1" s="1"/>
  <c r="S3270" i="1" s="1"/>
  <c r="K3271" i="1"/>
  <c r="K3272" i="1"/>
  <c r="Q3272" i="1" s="1"/>
  <c r="K3273" i="1"/>
  <c r="K3274" i="1"/>
  <c r="R3274" i="1" s="1"/>
  <c r="S3274" i="1" s="1"/>
  <c r="K3275" i="1"/>
  <c r="K3276" i="1"/>
  <c r="Q3276" i="1" s="1"/>
  <c r="K3277" i="1"/>
  <c r="K3278" i="1"/>
  <c r="R3278" i="1" s="1"/>
  <c r="S3278" i="1" s="1"/>
  <c r="K3279" i="1"/>
  <c r="K3280" i="1"/>
  <c r="Q3280" i="1" s="1"/>
  <c r="K3281" i="1"/>
  <c r="K3282" i="1"/>
  <c r="R3282" i="1" s="1"/>
  <c r="S3282" i="1" s="1"/>
  <c r="K3283" i="1"/>
  <c r="K3284" i="1"/>
  <c r="Q3284" i="1" s="1"/>
  <c r="K3285" i="1"/>
  <c r="K3286" i="1"/>
  <c r="R3286" i="1" s="1"/>
  <c r="S3286" i="1" s="1"/>
  <c r="K3287" i="1"/>
  <c r="K3288" i="1"/>
  <c r="Q3288" i="1" s="1"/>
  <c r="K3289" i="1"/>
  <c r="K3290" i="1"/>
  <c r="R3290" i="1" s="1"/>
  <c r="S3290" i="1" s="1"/>
  <c r="K3291" i="1"/>
  <c r="K3292" i="1"/>
  <c r="Q3292" i="1" s="1"/>
  <c r="K3293" i="1"/>
  <c r="K3294" i="1"/>
  <c r="R3294" i="1" s="1"/>
  <c r="S3294" i="1" s="1"/>
  <c r="K3295" i="1"/>
  <c r="K3296" i="1"/>
  <c r="Q3296" i="1" s="1"/>
  <c r="K3297" i="1"/>
  <c r="K3298" i="1"/>
  <c r="R3298" i="1" s="1"/>
  <c r="S3298" i="1" s="1"/>
  <c r="K3299" i="1"/>
  <c r="K3300" i="1"/>
  <c r="Q3300" i="1" s="1"/>
  <c r="K3301" i="1"/>
  <c r="K3302" i="1"/>
  <c r="R3302" i="1" s="1"/>
  <c r="S3302" i="1" s="1"/>
  <c r="K3303" i="1"/>
  <c r="K3304" i="1"/>
  <c r="Q3304" i="1" s="1"/>
  <c r="K3305" i="1"/>
  <c r="K3306" i="1"/>
  <c r="R3306" i="1" s="1"/>
  <c r="S3306" i="1" s="1"/>
  <c r="K3307" i="1"/>
  <c r="K3308" i="1"/>
  <c r="Q3308" i="1" s="1"/>
  <c r="K3309" i="1"/>
  <c r="K3310" i="1"/>
  <c r="R3310" i="1" s="1"/>
  <c r="S3310" i="1" s="1"/>
  <c r="K3311" i="1"/>
  <c r="K3312" i="1"/>
  <c r="Q3312" i="1" s="1"/>
  <c r="K3313" i="1"/>
  <c r="K3314" i="1"/>
  <c r="R3314" i="1" s="1"/>
  <c r="S3314" i="1" s="1"/>
  <c r="K3315" i="1"/>
  <c r="K3316" i="1"/>
  <c r="Q3316" i="1" s="1"/>
  <c r="K3317" i="1"/>
  <c r="K3318" i="1"/>
  <c r="R3318" i="1" s="1"/>
  <c r="S3318" i="1" s="1"/>
  <c r="K3319" i="1"/>
  <c r="K3320" i="1"/>
  <c r="Q3320" i="1" s="1"/>
  <c r="K3321" i="1"/>
  <c r="K3322" i="1"/>
  <c r="R3322" i="1" s="1"/>
  <c r="S3322" i="1" s="1"/>
  <c r="K3323" i="1"/>
  <c r="K3324" i="1"/>
  <c r="Q3324" i="1" s="1"/>
  <c r="K3325" i="1"/>
  <c r="K3326" i="1"/>
  <c r="R3326" i="1" s="1"/>
  <c r="S3326" i="1" s="1"/>
  <c r="K3327" i="1"/>
  <c r="K3328" i="1"/>
  <c r="Q3328" i="1" s="1"/>
  <c r="K3329" i="1"/>
  <c r="K3330" i="1"/>
  <c r="R3330" i="1" s="1"/>
  <c r="S3330" i="1" s="1"/>
  <c r="K3331" i="1"/>
  <c r="K3332" i="1"/>
  <c r="Q3332" i="1" s="1"/>
  <c r="K3333" i="1"/>
  <c r="K3334" i="1"/>
  <c r="R3334" i="1" s="1"/>
  <c r="S3334" i="1" s="1"/>
  <c r="K3335" i="1"/>
  <c r="K3336" i="1"/>
  <c r="Q3336" i="1" s="1"/>
  <c r="K3337" i="1"/>
  <c r="K3338" i="1"/>
  <c r="R3338" i="1" s="1"/>
  <c r="S3338" i="1" s="1"/>
  <c r="K3339" i="1"/>
  <c r="K3340" i="1"/>
  <c r="Q3340" i="1" s="1"/>
  <c r="K3341" i="1"/>
  <c r="K3342" i="1"/>
  <c r="R3342" i="1" s="1"/>
  <c r="S3342" i="1" s="1"/>
  <c r="K3343" i="1"/>
  <c r="K3344" i="1"/>
  <c r="Q3344" i="1" s="1"/>
  <c r="K3345" i="1"/>
  <c r="K3346" i="1"/>
  <c r="R3346" i="1" s="1"/>
  <c r="S3346" i="1" s="1"/>
  <c r="K3347" i="1"/>
  <c r="K3348" i="1"/>
  <c r="Q3348" i="1" s="1"/>
  <c r="K3349" i="1"/>
  <c r="R3349" i="1" s="1"/>
  <c r="S3349" i="1" s="1"/>
  <c r="K3350" i="1"/>
  <c r="R3350" i="1" s="1"/>
  <c r="S3350" i="1" s="1"/>
  <c r="K3351" i="1"/>
  <c r="R3351" i="1" s="1"/>
  <c r="S3351" i="1" s="1"/>
  <c r="K3352" i="1"/>
  <c r="Q3352" i="1" s="1"/>
  <c r="K3353" i="1"/>
  <c r="R3353" i="1" s="1"/>
  <c r="S3353" i="1" s="1"/>
  <c r="K3354" i="1"/>
  <c r="R3354" i="1" s="1"/>
  <c r="S3354" i="1" s="1"/>
  <c r="K3355" i="1"/>
  <c r="R3355" i="1" s="1"/>
  <c r="S3355" i="1" s="1"/>
  <c r="K3356" i="1"/>
  <c r="Q3356" i="1" s="1"/>
  <c r="K3357" i="1"/>
  <c r="R3357" i="1" s="1"/>
  <c r="S3357" i="1" s="1"/>
  <c r="K3358" i="1"/>
  <c r="R3358" i="1" s="1"/>
  <c r="S3358" i="1" s="1"/>
  <c r="K3359" i="1"/>
  <c r="R3359" i="1" s="1"/>
  <c r="S3359" i="1" s="1"/>
  <c r="K3360" i="1"/>
  <c r="Q3360" i="1" s="1"/>
  <c r="K3361" i="1"/>
  <c r="R3361" i="1" s="1"/>
  <c r="S3361" i="1" s="1"/>
  <c r="K3362" i="1"/>
  <c r="R3362" i="1" s="1"/>
  <c r="S3362" i="1" s="1"/>
  <c r="K3363" i="1"/>
  <c r="R3363" i="1" s="1"/>
  <c r="S3363" i="1" s="1"/>
  <c r="K3364" i="1"/>
  <c r="Q3364" i="1" s="1"/>
  <c r="K3365" i="1"/>
  <c r="R3365" i="1" s="1"/>
  <c r="S3365" i="1" s="1"/>
  <c r="K3366" i="1"/>
  <c r="R3366" i="1" s="1"/>
  <c r="S3366" i="1" s="1"/>
  <c r="K3367" i="1"/>
  <c r="R3367" i="1" s="1"/>
  <c r="S3367" i="1" s="1"/>
  <c r="K3368" i="1"/>
  <c r="Q3368" i="1" s="1"/>
  <c r="K3369" i="1"/>
  <c r="R3369" i="1" s="1"/>
  <c r="S3369" i="1" s="1"/>
  <c r="K3370" i="1"/>
  <c r="R3370" i="1" s="1"/>
  <c r="S3370" i="1" s="1"/>
  <c r="K3371" i="1"/>
  <c r="R3371" i="1" s="1"/>
  <c r="S3371" i="1" s="1"/>
  <c r="K3372" i="1"/>
  <c r="Q3372" i="1" s="1"/>
  <c r="K3373" i="1"/>
  <c r="R3373" i="1" s="1"/>
  <c r="S3373" i="1" s="1"/>
  <c r="K3374" i="1"/>
  <c r="R3374" i="1" s="1"/>
  <c r="S3374" i="1" s="1"/>
  <c r="K3375" i="1"/>
  <c r="R3375" i="1" s="1"/>
  <c r="S3375" i="1" s="1"/>
  <c r="K3376" i="1"/>
  <c r="Q3376" i="1" s="1"/>
  <c r="K3377" i="1"/>
  <c r="R3377" i="1" s="1"/>
  <c r="S3377" i="1" s="1"/>
  <c r="K3378" i="1"/>
  <c r="R3378" i="1" s="1"/>
  <c r="S3378" i="1" s="1"/>
  <c r="K3379" i="1"/>
  <c r="R3379" i="1" s="1"/>
  <c r="S3379" i="1" s="1"/>
  <c r="K3380" i="1"/>
  <c r="Q3380" i="1" s="1"/>
  <c r="K3381" i="1"/>
  <c r="R3381" i="1" s="1"/>
  <c r="S3381" i="1" s="1"/>
  <c r="K3382" i="1"/>
  <c r="R3382" i="1" s="1"/>
  <c r="S3382" i="1" s="1"/>
  <c r="K3383" i="1"/>
  <c r="R3383" i="1" s="1"/>
  <c r="S3383" i="1" s="1"/>
  <c r="K3384" i="1"/>
  <c r="Q3384" i="1" s="1"/>
  <c r="K3385" i="1"/>
  <c r="R3385" i="1" s="1"/>
  <c r="S3385" i="1" s="1"/>
  <c r="K3386" i="1"/>
  <c r="R3386" i="1" s="1"/>
  <c r="S3386" i="1" s="1"/>
  <c r="K3387" i="1"/>
  <c r="R3387" i="1" s="1"/>
  <c r="S3387" i="1" s="1"/>
  <c r="K3388" i="1"/>
  <c r="Q3388" i="1" s="1"/>
  <c r="K3389" i="1"/>
  <c r="R3389" i="1" s="1"/>
  <c r="S3389" i="1" s="1"/>
  <c r="K3390" i="1"/>
  <c r="R3390" i="1" s="1"/>
  <c r="S3390" i="1" s="1"/>
  <c r="K3391" i="1"/>
  <c r="R3391" i="1" s="1"/>
  <c r="S3391" i="1" s="1"/>
  <c r="K3392" i="1"/>
  <c r="Q3392" i="1" s="1"/>
  <c r="K3393" i="1"/>
  <c r="R3393" i="1" s="1"/>
  <c r="S3393" i="1" s="1"/>
  <c r="K3394" i="1"/>
  <c r="R3394" i="1" s="1"/>
  <c r="S3394" i="1" s="1"/>
  <c r="K3395" i="1"/>
  <c r="R3395" i="1" s="1"/>
  <c r="S3395" i="1" s="1"/>
  <c r="K3396" i="1"/>
  <c r="Q3396" i="1" s="1"/>
  <c r="K3397" i="1"/>
  <c r="R3397" i="1" s="1"/>
  <c r="S3397" i="1" s="1"/>
  <c r="K3398" i="1"/>
  <c r="R3398" i="1" s="1"/>
  <c r="S3398" i="1" s="1"/>
  <c r="K3399" i="1"/>
  <c r="R3399" i="1" s="1"/>
  <c r="S3399" i="1" s="1"/>
  <c r="K3400" i="1"/>
  <c r="Q3400" i="1" s="1"/>
  <c r="K3401" i="1"/>
  <c r="R3401" i="1" s="1"/>
  <c r="S3401" i="1" s="1"/>
  <c r="K3402" i="1"/>
  <c r="R3402" i="1" s="1"/>
  <c r="S3402" i="1" s="1"/>
  <c r="K3403" i="1"/>
  <c r="R3403" i="1" s="1"/>
  <c r="S3403" i="1" s="1"/>
  <c r="K3404" i="1"/>
  <c r="Q3404" i="1" s="1"/>
  <c r="K3405" i="1"/>
  <c r="R3405" i="1" s="1"/>
  <c r="S3405" i="1" s="1"/>
  <c r="K3406" i="1"/>
  <c r="R3406" i="1" s="1"/>
  <c r="S3406" i="1" s="1"/>
  <c r="K3407" i="1"/>
  <c r="R3407" i="1" s="1"/>
  <c r="S3407" i="1" s="1"/>
  <c r="K3408" i="1"/>
  <c r="Q3408" i="1" s="1"/>
  <c r="K3409" i="1"/>
  <c r="R3409" i="1" s="1"/>
  <c r="S3409" i="1" s="1"/>
  <c r="K3410" i="1"/>
  <c r="R3410" i="1" s="1"/>
  <c r="S3410" i="1" s="1"/>
  <c r="K3411" i="1"/>
  <c r="R3411" i="1" s="1"/>
  <c r="S3411" i="1" s="1"/>
  <c r="K3412" i="1"/>
  <c r="Q3412" i="1" s="1"/>
  <c r="K3413" i="1"/>
  <c r="R3413" i="1" s="1"/>
  <c r="S3413" i="1" s="1"/>
  <c r="K3414" i="1"/>
  <c r="R3414" i="1" s="1"/>
  <c r="S3414" i="1" s="1"/>
  <c r="K3415" i="1"/>
  <c r="R3415" i="1" s="1"/>
  <c r="S3415" i="1" s="1"/>
  <c r="K3416" i="1"/>
  <c r="Q3416" i="1" s="1"/>
  <c r="K3417" i="1"/>
  <c r="R3417" i="1" s="1"/>
  <c r="S3417" i="1" s="1"/>
  <c r="K3418" i="1"/>
  <c r="R3418" i="1" s="1"/>
  <c r="S3418" i="1" s="1"/>
  <c r="K3419" i="1"/>
  <c r="R3419" i="1" s="1"/>
  <c r="S3419" i="1" s="1"/>
  <c r="K3420" i="1"/>
  <c r="Q3420" i="1" s="1"/>
  <c r="K3421" i="1"/>
  <c r="R3421" i="1" s="1"/>
  <c r="S3421" i="1" s="1"/>
  <c r="K3422" i="1"/>
  <c r="R3422" i="1" s="1"/>
  <c r="S3422" i="1" s="1"/>
  <c r="K3423" i="1"/>
  <c r="R3423" i="1" s="1"/>
  <c r="S3423" i="1" s="1"/>
  <c r="K3424" i="1"/>
  <c r="Q3424" i="1" s="1"/>
  <c r="K3425" i="1"/>
  <c r="R3425" i="1" s="1"/>
  <c r="S3425" i="1" s="1"/>
  <c r="K3426" i="1"/>
  <c r="R3426" i="1" s="1"/>
  <c r="S3426" i="1" s="1"/>
  <c r="K3427" i="1"/>
  <c r="R3427" i="1" s="1"/>
  <c r="S3427" i="1" s="1"/>
  <c r="K3428" i="1"/>
  <c r="Q3428" i="1" s="1"/>
  <c r="K3429" i="1"/>
  <c r="R3429" i="1" s="1"/>
  <c r="S3429" i="1" s="1"/>
  <c r="K3430" i="1"/>
  <c r="R3430" i="1" s="1"/>
  <c r="S3430" i="1" s="1"/>
  <c r="K3431" i="1"/>
  <c r="R3431" i="1" s="1"/>
  <c r="S3431" i="1" s="1"/>
  <c r="K3432" i="1"/>
  <c r="Q3432" i="1" s="1"/>
  <c r="K3433" i="1"/>
  <c r="R3433" i="1" s="1"/>
  <c r="S3433" i="1" s="1"/>
  <c r="K3434" i="1"/>
  <c r="R3434" i="1" s="1"/>
  <c r="S3434" i="1" s="1"/>
  <c r="K3435" i="1"/>
  <c r="R3435" i="1" s="1"/>
  <c r="S3435" i="1" s="1"/>
  <c r="K3436" i="1"/>
  <c r="Q3436" i="1" s="1"/>
  <c r="K3437" i="1"/>
  <c r="R3437" i="1" s="1"/>
  <c r="S3437" i="1" s="1"/>
  <c r="K3438" i="1"/>
  <c r="R3438" i="1" s="1"/>
  <c r="S3438" i="1" s="1"/>
  <c r="K3439" i="1"/>
  <c r="R3439" i="1" s="1"/>
  <c r="S3439" i="1" s="1"/>
  <c r="K3440" i="1"/>
  <c r="Q3440" i="1" s="1"/>
  <c r="K3441" i="1"/>
  <c r="R3441" i="1" s="1"/>
  <c r="S3441" i="1" s="1"/>
  <c r="K3442" i="1"/>
  <c r="R3442" i="1" s="1"/>
  <c r="S3442" i="1" s="1"/>
  <c r="K3443" i="1"/>
  <c r="R3443" i="1" s="1"/>
  <c r="S3443" i="1" s="1"/>
  <c r="K3444" i="1"/>
  <c r="Q3444" i="1" s="1"/>
  <c r="K3445" i="1"/>
  <c r="R3445" i="1" s="1"/>
  <c r="S3445" i="1" s="1"/>
  <c r="K3446" i="1"/>
  <c r="R3446" i="1" s="1"/>
  <c r="S3446" i="1" s="1"/>
  <c r="K3447" i="1"/>
  <c r="R3447" i="1" s="1"/>
  <c r="S3447" i="1" s="1"/>
  <c r="K3448" i="1"/>
  <c r="Q3448" i="1" s="1"/>
  <c r="K3449" i="1"/>
  <c r="R3449" i="1" s="1"/>
  <c r="S3449" i="1" s="1"/>
  <c r="K3450" i="1"/>
  <c r="R3450" i="1" s="1"/>
  <c r="S3450" i="1" s="1"/>
  <c r="K3451" i="1"/>
  <c r="R3451" i="1" s="1"/>
  <c r="S3451" i="1" s="1"/>
  <c r="K3452" i="1"/>
  <c r="Q3452" i="1" s="1"/>
  <c r="K3453" i="1"/>
  <c r="R3453" i="1" s="1"/>
  <c r="S3453" i="1" s="1"/>
  <c r="K3454" i="1"/>
  <c r="R3454" i="1" s="1"/>
  <c r="S3454" i="1" s="1"/>
  <c r="K3455" i="1"/>
  <c r="R3455" i="1" s="1"/>
  <c r="S3455" i="1" s="1"/>
  <c r="K3456" i="1"/>
  <c r="Q3456" i="1" s="1"/>
  <c r="K3457" i="1"/>
  <c r="R3457" i="1" s="1"/>
  <c r="S3457" i="1" s="1"/>
  <c r="K3458" i="1"/>
  <c r="R3458" i="1" s="1"/>
  <c r="S3458" i="1" s="1"/>
  <c r="K3459" i="1"/>
  <c r="R3459" i="1" s="1"/>
  <c r="S3459" i="1" s="1"/>
  <c r="K3460" i="1"/>
  <c r="Q3460" i="1" s="1"/>
  <c r="K3461" i="1"/>
  <c r="R3461" i="1" s="1"/>
  <c r="S3461" i="1" s="1"/>
  <c r="K3462" i="1"/>
  <c r="R3462" i="1" s="1"/>
  <c r="S3462" i="1" s="1"/>
  <c r="K3463" i="1"/>
  <c r="R3463" i="1" s="1"/>
  <c r="S3463" i="1" s="1"/>
  <c r="K3464" i="1"/>
  <c r="Q3464" i="1" s="1"/>
  <c r="K3465" i="1"/>
  <c r="R3465" i="1" s="1"/>
  <c r="S3465" i="1" s="1"/>
  <c r="K3466" i="1"/>
  <c r="R3466" i="1" s="1"/>
  <c r="S3466" i="1" s="1"/>
  <c r="K3467" i="1"/>
  <c r="R3467" i="1" s="1"/>
  <c r="S3467" i="1" s="1"/>
  <c r="K3468" i="1"/>
  <c r="Q3468" i="1" s="1"/>
  <c r="K3469" i="1"/>
  <c r="R3469" i="1" s="1"/>
  <c r="S3469" i="1" s="1"/>
  <c r="K3470" i="1"/>
  <c r="R3470" i="1" s="1"/>
  <c r="S3470" i="1" s="1"/>
  <c r="K3471" i="1"/>
  <c r="R3471" i="1" s="1"/>
  <c r="S3471" i="1" s="1"/>
  <c r="K3472" i="1"/>
  <c r="Q3472" i="1" s="1"/>
  <c r="K3473" i="1"/>
  <c r="R3473" i="1" s="1"/>
  <c r="S3473" i="1" s="1"/>
  <c r="K3474" i="1"/>
  <c r="R3474" i="1" s="1"/>
  <c r="S3474" i="1" s="1"/>
  <c r="K3475" i="1"/>
  <c r="R3475" i="1" s="1"/>
  <c r="S3475" i="1" s="1"/>
  <c r="K3476" i="1"/>
  <c r="Q3476" i="1" s="1"/>
  <c r="K3477" i="1"/>
  <c r="R3477" i="1" s="1"/>
  <c r="S3477" i="1" s="1"/>
  <c r="K3478" i="1"/>
  <c r="R3478" i="1" s="1"/>
  <c r="S3478" i="1" s="1"/>
  <c r="K3479" i="1"/>
  <c r="R3479" i="1" s="1"/>
  <c r="S3479" i="1" s="1"/>
  <c r="K3480" i="1"/>
  <c r="Q3480" i="1" s="1"/>
  <c r="K3481" i="1"/>
  <c r="R3481" i="1" s="1"/>
  <c r="S3481" i="1" s="1"/>
  <c r="K3482" i="1"/>
  <c r="R3482" i="1" s="1"/>
  <c r="S3482" i="1" s="1"/>
  <c r="K3483" i="1"/>
  <c r="R3483" i="1" s="1"/>
  <c r="S3483" i="1" s="1"/>
  <c r="K3484" i="1"/>
  <c r="Q3484" i="1" s="1"/>
  <c r="K3485" i="1"/>
  <c r="R3485" i="1" s="1"/>
  <c r="S3485" i="1" s="1"/>
  <c r="K3486" i="1"/>
  <c r="R3486" i="1" s="1"/>
  <c r="S3486" i="1" s="1"/>
  <c r="K3487" i="1"/>
  <c r="R3487" i="1" s="1"/>
  <c r="S3487" i="1" s="1"/>
  <c r="K3488" i="1"/>
  <c r="Q3488" i="1" s="1"/>
  <c r="K3489" i="1"/>
  <c r="R3489" i="1" s="1"/>
  <c r="S3489" i="1" s="1"/>
  <c r="K3490" i="1"/>
  <c r="R3490" i="1" s="1"/>
  <c r="S3490" i="1" s="1"/>
  <c r="K3491" i="1"/>
  <c r="R3491" i="1" s="1"/>
  <c r="S3491" i="1" s="1"/>
  <c r="K3492" i="1"/>
  <c r="Q3492" i="1" s="1"/>
  <c r="K3493" i="1"/>
  <c r="R3493" i="1" s="1"/>
  <c r="S3493" i="1" s="1"/>
  <c r="K3494" i="1"/>
  <c r="R3494" i="1" s="1"/>
  <c r="S3494" i="1" s="1"/>
  <c r="K3495" i="1"/>
  <c r="R3495" i="1" s="1"/>
  <c r="S3495" i="1" s="1"/>
  <c r="K3496" i="1"/>
  <c r="Q3496" i="1" s="1"/>
  <c r="K3497" i="1"/>
  <c r="R3497" i="1" s="1"/>
  <c r="S3497" i="1" s="1"/>
  <c r="K3498" i="1"/>
  <c r="R3498" i="1" s="1"/>
  <c r="S3498" i="1" s="1"/>
  <c r="K3499" i="1"/>
  <c r="R3499" i="1" s="1"/>
  <c r="S3499" i="1" s="1"/>
  <c r="K3500" i="1"/>
  <c r="Q3500" i="1" s="1"/>
  <c r="K3501" i="1"/>
  <c r="R3501" i="1" s="1"/>
  <c r="S3501" i="1" s="1"/>
  <c r="K3502" i="1"/>
  <c r="R3502" i="1" s="1"/>
  <c r="S3502" i="1" s="1"/>
  <c r="K3503" i="1"/>
  <c r="R3503" i="1" s="1"/>
  <c r="S3503" i="1" s="1"/>
  <c r="K3504" i="1"/>
  <c r="Q3504" i="1" s="1"/>
  <c r="K3505" i="1"/>
  <c r="R3505" i="1" s="1"/>
  <c r="S3505" i="1" s="1"/>
  <c r="K3506" i="1"/>
  <c r="R3506" i="1" s="1"/>
  <c r="S3506" i="1" s="1"/>
  <c r="K3507" i="1"/>
  <c r="R3507" i="1" s="1"/>
  <c r="S3507" i="1" s="1"/>
  <c r="K3508" i="1"/>
  <c r="Q3508" i="1" s="1"/>
  <c r="K3509" i="1"/>
  <c r="R3509" i="1" s="1"/>
  <c r="S3509" i="1" s="1"/>
  <c r="K3510" i="1"/>
  <c r="R3510" i="1" s="1"/>
  <c r="S3510" i="1" s="1"/>
  <c r="K3511" i="1"/>
  <c r="R3511" i="1" s="1"/>
  <c r="S3511" i="1" s="1"/>
  <c r="K3512" i="1"/>
  <c r="Q3512" i="1" s="1"/>
  <c r="K3513" i="1"/>
  <c r="R3513" i="1" s="1"/>
  <c r="S3513" i="1" s="1"/>
  <c r="K3514" i="1"/>
  <c r="R3514" i="1" s="1"/>
  <c r="S3514" i="1" s="1"/>
  <c r="K3515" i="1"/>
  <c r="R3515" i="1" s="1"/>
  <c r="S3515" i="1" s="1"/>
  <c r="K3516" i="1"/>
  <c r="Q3516" i="1" s="1"/>
  <c r="K3517" i="1"/>
  <c r="R3517" i="1" s="1"/>
  <c r="S3517" i="1" s="1"/>
  <c r="K3518" i="1"/>
  <c r="R3518" i="1" s="1"/>
  <c r="S3518" i="1" s="1"/>
  <c r="K3519" i="1"/>
  <c r="R3519" i="1" s="1"/>
  <c r="S3519" i="1" s="1"/>
  <c r="K3520" i="1"/>
  <c r="Q3520" i="1" s="1"/>
  <c r="K3521" i="1"/>
  <c r="R3521" i="1" s="1"/>
  <c r="S3521" i="1" s="1"/>
  <c r="K3522" i="1"/>
  <c r="R3522" i="1" s="1"/>
  <c r="S3522" i="1" s="1"/>
  <c r="K3523" i="1"/>
  <c r="R3523" i="1" s="1"/>
  <c r="S3523" i="1" s="1"/>
  <c r="K3524" i="1"/>
  <c r="Q3524" i="1" s="1"/>
  <c r="K3525" i="1"/>
  <c r="R3525" i="1" s="1"/>
  <c r="S3525" i="1" s="1"/>
  <c r="K3526" i="1"/>
  <c r="R3526" i="1" s="1"/>
  <c r="S3526" i="1" s="1"/>
  <c r="K3527" i="1"/>
  <c r="R3527" i="1" s="1"/>
  <c r="S3527" i="1" s="1"/>
  <c r="K3528" i="1"/>
  <c r="Q3528" i="1" s="1"/>
  <c r="K3529" i="1"/>
  <c r="R3529" i="1" s="1"/>
  <c r="S3529" i="1" s="1"/>
  <c r="K3530" i="1"/>
  <c r="R3530" i="1" s="1"/>
  <c r="S3530" i="1" s="1"/>
  <c r="K3531" i="1"/>
  <c r="R3531" i="1" s="1"/>
  <c r="S3531" i="1" s="1"/>
  <c r="K3532" i="1"/>
  <c r="Q3532" i="1" s="1"/>
  <c r="K3533" i="1"/>
  <c r="R3533" i="1" s="1"/>
  <c r="S3533" i="1" s="1"/>
  <c r="K3534" i="1"/>
  <c r="R3534" i="1" s="1"/>
  <c r="S3534" i="1" s="1"/>
  <c r="K3535" i="1"/>
  <c r="R3535" i="1" s="1"/>
  <c r="S3535" i="1" s="1"/>
  <c r="K3536" i="1"/>
  <c r="Q3536" i="1" s="1"/>
  <c r="K3537" i="1"/>
  <c r="R3537" i="1" s="1"/>
  <c r="S3537" i="1" s="1"/>
  <c r="K3538" i="1"/>
  <c r="R3538" i="1" s="1"/>
  <c r="S3538" i="1" s="1"/>
  <c r="K3539" i="1"/>
  <c r="R3539" i="1" s="1"/>
  <c r="S3539" i="1" s="1"/>
  <c r="K3540" i="1"/>
  <c r="Q3540" i="1" s="1"/>
  <c r="K3541" i="1"/>
  <c r="R3541" i="1" s="1"/>
  <c r="S3541" i="1" s="1"/>
  <c r="K3542" i="1"/>
  <c r="R3542" i="1" s="1"/>
  <c r="S3542" i="1" s="1"/>
  <c r="K3543" i="1"/>
  <c r="R3543" i="1" s="1"/>
  <c r="S3543" i="1" s="1"/>
  <c r="K3544" i="1"/>
  <c r="Q3544" i="1" s="1"/>
  <c r="K3545" i="1"/>
  <c r="R3545" i="1" s="1"/>
  <c r="S3545" i="1" s="1"/>
  <c r="K3546" i="1"/>
  <c r="R3546" i="1" s="1"/>
  <c r="S3546" i="1" s="1"/>
  <c r="K3547" i="1"/>
  <c r="R3547" i="1" s="1"/>
  <c r="S3547" i="1" s="1"/>
  <c r="K3548" i="1"/>
  <c r="Q3548" i="1" s="1"/>
  <c r="K3549" i="1"/>
  <c r="R3549" i="1" s="1"/>
  <c r="S3549" i="1" s="1"/>
  <c r="K3550" i="1"/>
  <c r="R3550" i="1" s="1"/>
  <c r="S3550" i="1" s="1"/>
  <c r="K3551" i="1"/>
  <c r="R3551" i="1" s="1"/>
  <c r="S3551" i="1" s="1"/>
  <c r="K3552" i="1"/>
  <c r="Q3552" i="1" s="1"/>
  <c r="K3553" i="1"/>
  <c r="R3553" i="1" s="1"/>
  <c r="S3553" i="1" s="1"/>
  <c r="K3554" i="1"/>
  <c r="R3554" i="1" s="1"/>
  <c r="S3554" i="1" s="1"/>
  <c r="K3555" i="1"/>
  <c r="R3555" i="1" s="1"/>
  <c r="S3555" i="1" s="1"/>
  <c r="K3556" i="1"/>
  <c r="Q3556" i="1" s="1"/>
  <c r="K3557" i="1"/>
  <c r="R3557" i="1" s="1"/>
  <c r="S3557" i="1" s="1"/>
  <c r="K3558" i="1"/>
  <c r="R3558" i="1" s="1"/>
  <c r="S3558" i="1" s="1"/>
  <c r="K3559" i="1"/>
  <c r="R3559" i="1" s="1"/>
  <c r="S3559" i="1" s="1"/>
  <c r="K3560" i="1"/>
  <c r="Q3560" i="1" s="1"/>
  <c r="K3561" i="1"/>
  <c r="R3561" i="1" s="1"/>
  <c r="S3561" i="1" s="1"/>
  <c r="K3562" i="1"/>
  <c r="R3562" i="1" s="1"/>
  <c r="S3562" i="1" s="1"/>
  <c r="K3563" i="1"/>
  <c r="R3563" i="1" s="1"/>
  <c r="S3563" i="1" s="1"/>
  <c r="K3564" i="1"/>
  <c r="Q3564" i="1" s="1"/>
  <c r="K3565" i="1"/>
  <c r="R3565" i="1" s="1"/>
  <c r="S3565" i="1" s="1"/>
  <c r="K3566" i="1"/>
  <c r="R3566" i="1" s="1"/>
  <c r="S3566" i="1" s="1"/>
  <c r="K3567" i="1"/>
  <c r="R3567" i="1" s="1"/>
  <c r="S3567" i="1" s="1"/>
  <c r="K3568" i="1"/>
  <c r="Q3568" i="1" s="1"/>
  <c r="K3569" i="1"/>
  <c r="R3569" i="1" s="1"/>
  <c r="S3569" i="1" s="1"/>
  <c r="K3570" i="1"/>
  <c r="R3570" i="1" s="1"/>
  <c r="S3570" i="1" s="1"/>
  <c r="K3571" i="1"/>
  <c r="R3571" i="1" s="1"/>
  <c r="S3571" i="1" s="1"/>
  <c r="K3572" i="1"/>
  <c r="Q3572" i="1" s="1"/>
  <c r="K3573" i="1"/>
  <c r="R3573" i="1" s="1"/>
  <c r="S3573" i="1" s="1"/>
  <c r="K3574" i="1"/>
  <c r="R3574" i="1" s="1"/>
  <c r="S3574" i="1" s="1"/>
  <c r="K3575" i="1"/>
  <c r="R3575" i="1" s="1"/>
  <c r="S3575" i="1" s="1"/>
  <c r="K3576" i="1"/>
  <c r="Q3576" i="1" s="1"/>
  <c r="K3577" i="1"/>
  <c r="R3577" i="1" s="1"/>
  <c r="S3577" i="1" s="1"/>
  <c r="K3578" i="1"/>
  <c r="R3578" i="1" s="1"/>
  <c r="S3578" i="1" s="1"/>
  <c r="K3579" i="1"/>
  <c r="R3579" i="1" s="1"/>
  <c r="S3579" i="1" s="1"/>
  <c r="K3580" i="1"/>
  <c r="Q3580" i="1" s="1"/>
  <c r="K3581" i="1"/>
  <c r="R3581" i="1" s="1"/>
  <c r="S3581" i="1" s="1"/>
  <c r="K3582" i="1"/>
  <c r="R3582" i="1" s="1"/>
  <c r="S3582" i="1" s="1"/>
  <c r="K3583" i="1"/>
  <c r="R3583" i="1" s="1"/>
  <c r="S3583" i="1" s="1"/>
  <c r="K3584" i="1"/>
  <c r="Q3584" i="1" s="1"/>
  <c r="K3585" i="1"/>
  <c r="R3585" i="1" s="1"/>
  <c r="S3585" i="1" s="1"/>
  <c r="K3586" i="1"/>
  <c r="R3586" i="1" s="1"/>
  <c r="S3586" i="1" s="1"/>
  <c r="K3587" i="1"/>
  <c r="R3587" i="1" s="1"/>
  <c r="S3587" i="1" s="1"/>
  <c r="K3588" i="1"/>
  <c r="Q3588" i="1" s="1"/>
  <c r="K3589" i="1"/>
  <c r="R3589" i="1" s="1"/>
  <c r="S3589" i="1" s="1"/>
  <c r="K3590" i="1"/>
  <c r="R3590" i="1" s="1"/>
  <c r="S3590" i="1" s="1"/>
  <c r="K3591" i="1"/>
  <c r="R3591" i="1" s="1"/>
  <c r="S3591" i="1" s="1"/>
  <c r="K3592" i="1"/>
  <c r="Q3592" i="1" s="1"/>
  <c r="K3593" i="1"/>
  <c r="R3593" i="1" s="1"/>
  <c r="S3593" i="1" s="1"/>
  <c r="K3594" i="1"/>
  <c r="R3594" i="1" s="1"/>
  <c r="S3594" i="1" s="1"/>
  <c r="K3595" i="1"/>
  <c r="R3595" i="1" s="1"/>
  <c r="S3595" i="1" s="1"/>
  <c r="K3596" i="1"/>
  <c r="Q3596" i="1" s="1"/>
  <c r="K3597" i="1"/>
  <c r="R3597" i="1" s="1"/>
  <c r="S3597" i="1" s="1"/>
  <c r="K3598" i="1"/>
  <c r="R3598" i="1" s="1"/>
  <c r="S3598" i="1" s="1"/>
  <c r="K3599" i="1"/>
  <c r="R3599" i="1" s="1"/>
  <c r="S3599" i="1" s="1"/>
  <c r="K3600" i="1"/>
  <c r="Q3600" i="1" s="1"/>
  <c r="K3601" i="1"/>
  <c r="R3601" i="1" s="1"/>
  <c r="S3601" i="1" s="1"/>
  <c r="K3602" i="1"/>
  <c r="R3602" i="1" s="1"/>
  <c r="S3602" i="1" s="1"/>
  <c r="K3603" i="1"/>
  <c r="R3603" i="1" s="1"/>
  <c r="S3603" i="1" s="1"/>
  <c r="K3604" i="1"/>
  <c r="Q3604" i="1" s="1"/>
  <c r="K3605" i="1"/>
  <c r="R3605" i="1" s="1"/>
  <c r="S3605" i="1" s="1"/>
  <c r="K3606" i="1"/>
  <c r="R3606" i="1" s="1"/>
  <c r="S3606" i="1" s="1"/>
  <c r="K3607" i="1"/>
  <c r="R3607" i="1" s="1"/>
  <c r="S3607" i="1" s="1"/>
  <c r="K3608" i="1"/>
  <c r="Q3608" i="1" s="1"/>
  <c r="K3609" i="1"/>
  <c r="R3609" i="1" s="1"/>
  <c r="S3609" i="1" s="1"/>
  <c r="K3610" i="1"/>
  <c r="R3610" i="1" s="1"/>
  <c r="S3610" i="1" s="1"/>
  <c r="K3611" i="1"/>
  <c r="R3611" i="1" s="1"/>
  <c r="S3611" i="1" s="1"/>
  <c r="K3612" i="1"/>
  <c r="Q3612" i="1" s="1"/>
  <c r="K3613" i="1"/>
  <c r="R3613" i="1" s="1"/>
  <c r="S3613" i="1" s="1"/>
  <c r="K3614" i="1"/>
  <c r="R3614" i="1" s="1"/>
  <c r="S3614" i="1" s="1"/>
  <c r="K3615" i="1"/>
  <c r="R3615" i="1" s="1"/>
  <c r="S3615" i="1" s="1"/>
  <c r="K3616" i="1"/>
  <c r="Q3616" i="1" s="1"/>
  <c r="K3617" i="1"/>
  <c r="R3617" i="1" s="1"/>
  <c r="S3617" i="1" s="1"/>
  <c r="K3618" i="1"/>
  <c r="R3618" i="1" s="1"/>
  <c r="S3618" i="1" s="1"/>
  <c r="K3619" i="1"/>
  <c r="R3619" i="1" s="1"/>
  <c r="S3619" i="1" s="1"/>
  <c r="K3620" i="1"/>
  <c r="Q3620" i="1" s="1"/>
  <c r="K3621" i="1"/>
  <c r="R3621" i="1" s="1"/>
  <c r="S3621" i="1" s="1"/>
  <c r="K3622" i="1"/>
  <c r="R3622" i="1" s="1"/>
  <c r="S3622" i="1" s="1"/>
  <c r="K3623" i="1"/>
  <c r="R3623" i="1" s="1"/>
  <c r="S3623" i="1" s="1"/>
  <c r="K3624" i="1"/>
  <c r="Q3624" i="1" s="1"/>
  <c r="K3625" i="1"/>
  <c r="R3625" i="1" s="1"/>
  <c r="S3625" i="1" s="1"/>
  <c r="K3626" i="1"/>
  <c r="R3626" i="1" s="1"/>
  <c r="S3626" i="1" s="1"/>
  <c r="K3627" i="1"/>
  <c r="R3627" i="1" s="1"/>
  <c r="S3627" i="1" s="1"/>
  <c r="K3628" i="1"/>
  <c r="Q3628" i="1" s="1"/>
  <c r="K3629" i="1"/>
  <c r="R3629" i="1" s="1"/>
  <c r="S3629" i="1" s="1"/>
  <c r="K3630" i="1"/>
  <c r="R3630" i="1" s="1"/>
  <c r="S3630" i="1" s="1"/>
  <c r="K3631" i="1"/>
  <c r="R3631" i="1" s="1"/>
  <c r="S3631" i="1" s="1"/>
  <c r="K3632" i="1"/>
  <c r="K3633" i="1"/>
  <c r="R3633" i="1" s="1"/>
  <c r="S3633" i="1" s="1"/>
  <c r="K3634" i="1"/>
  <c r="R3634" i="1" s="1"/>
  <c r="S3634" i="1" s="1"/>
  <c r="K3635" i="1"/>
  <c r="K3636" i="1"/>
  <c r="Q3636" i="1" s="1"/>
  <c r="K3637" i="1"/>
  <c r="R3637" i="1" s="1"/>
  <c r="S3637" i="1" s="1"/>
  <c r="K3638" i="1"/>
  <c r="R3638" i="1" s="1"/>
  <c r="S3638" i="1" s="1"/>
  <c r="K3639" i="1"/>
  <c r="R3639" i="1" s="1"/>
  <c r="S3639" i="1" s="1"/>
  <c r="K3640" i="1"/>
  <c r="K3641" i="1"/>
  <c r="R3641" i="1" s="1"/>
  <c r="S3641" i="1" s="1"/>
  <c r="K3642" i="1"/>
  <c r="R3642" i="1" s="1"/>
  <c r="S3642" i="1" s="1"/>
  <c r="K3643" i="1"/>
  <c r="K3644" i="1"/>
  <c r="Q3644" i="1" s="1"/>
  <c r="K3645" i="1"/>
  <c r="R3645" i="1" s="1"/>
  <c r="S3645" i="1" s="1"/>
  <c r="K3646" i="1"/>
  <c r="R3646" i="1" s="1"/>
  <c r="S3646" i="1" s="1"/>
  <c r="K3647" i="1"/>
  <c r="R3647" i="1" s="1"/>
  <c r="S3647" i="1" s="1"/>
  <c r="K3648" i="1"/>
  <c r="K3649" i="1"/>
  <c r="R3649" i="1" s="1"/>
  <c r="S3649" i="1" s="1"/>
  <c r="K3650" i="1"/>
  <c r="R3650" i="1" s="1"/>
  <c r="S3650" i="1" s="1"/>
  <c r="K3651" i="1"/>
  <c r="R3651" i="1" s="1"/>
  <c r="S3651" i="1" s="1"/>
  <c r="K3652" i="1"/>
  <c r="Q3652" i="1" s="1"/>
  <c r="K3653" i="1"/>
  <c r="R3653" i="1" s="1"/>
  <c r="S3653" i="1" s="1"/>
  <c r="K3654" i="1"/>
  <c r="R3654" i="1" s="1"/>
  <c r="S3654" i="1" s="1"/>
  <c r="K3655" i="1"/>
  <c r="R3655" i="1" s="1"/>
  <c r="S3655" i="1" s="1"/>
  <c r="K3656" i="1"/>
  <c r="Q3656" i="1" s="1"/>
  <c r="K3657" i="1"/>
  <c r="R3657" i="1" s="1"/>
  <c r="S3657" i="1" s="1"/>
  <c r="K3658" i="1"/>
  <c r="R3658" i="1" s="1"/>
  <c r="S3658" i="1" s="1"/>
  <c r="K3659" i="1"/>
  <c r="R3659" i="1" s="1"/>
  <c r="S3659" i="1" s="1"/>
  <c r="K3660" i="1"/>
  <c r="Q3660" i="1" s="1"/>
  <c r="K3661" i="1"/>
  <c r="R3661" i="1" s="1"/>
  <c r="S3661" i="1" s="1"/>
  <c r="K3662" i="1"/>
  <c r="R3662" i="1" s="1"/>
  <c r="S3662" i="1" s="1"/>
  <c r="K3663" i="1"/>
  <c r="R3663" i="1" s="1"/>
  <c r="S3663" i="1" s="1"/>
  <c r="K3664" i="1"/>
  <c r="Q3664" i="1" s="1"/>
  <c r="K3665" i="1"/>
  <c r="R3665" i="1" s="1"/>
  <c r="S3665" i="1" s="1"/>
  <c r="K3666" i="1"/>
  <c r="R3666" i="1" s="1"/>
  <c r="S3666" i="1" s="1"/>
  <c r="K3667" i="1"/>
  <c r="R3667" i="1" s="1"/>
  <c r="S3667" i="1" s="1"/>
  <c r="K3668" i="1"/>
  <c r="Q3668" i="1" s="1"/>
  <c r="K3669" i="1"/>
  <c r="R3669" i="1" s="1"/>
  <c r="S3669" i="1" s="1"/>
  <c r="K3670" i="1"/>
  <c r="R3670" i="1" s="1"/>
  <c r="S3670" i="1" s="1"/>
  <c r="K3671" i="1"/>
  <c r="R3671" i="1" s="1"/>
  <c r="S3671" i="1" s="1"/>
  <c r="K3672" i="1"/>
  <c r="Q3672" i="1" s="1"/>
  <c r="K3673" i="1"/>
  <c r="R3673" i="1" s="1"/>
  <c r="S3673" i="1" s="1"/>
  <c r="K3674" i="1"/>
  <c r="R3674" i="1" s="1"/>
  <c r="S3674" i="1" s="1"/>
  <c r="K3675" i="1"/>
  <c r="R3675" i="1" s="1"/>
  <c r="S3675" i="1" s="1"/>
  <c r="K3676" i="1"/>
  <c r="Q3676" i="1" s="1"/>
  <c r="K3677" i="1"/>
  <c r="R3677" i="1" s="1"/>
  <c r="S3677" i="1" s="1"/>
  <c r="K3678" i="1"/>
  <c r="R3678" i="1" s="1"/>
  <c r="S3678" i="1" s="1"/>
  <c r="K3679" i="1"/>
  <c r="R3679" i="1" s="1"/>
  <c r="S3679" i="1" s="1"/>
  <c r="K3680" i="1"/>
  <c r="Q3680" i="1" s="1"/>
  <c r="K3681" i="1"/>
  <c r="R3681" i="1" s="1"/>
  <c r="S3681" i="1" s="1"/>
  <c r="K3682" i="1"/>
  <c r="R3682" i="1" s="1"/>
  <c r="S3682" i="1" s="1"/>
  <c r="K3683" i="1"/>
  <c r="R3683" i="1" s="1"/>
  <c r="S3683" i="1" s="1"/>
  <c r="K3684" i="1"/>
  <c r="Q3684" i="1" s="1"/>
  <c r="K3685" i="1"/>
  <c r="R3685" i="1" s="1"/>
  <c r="S3685" i="1" s="1"/>
  <c r="K3686" i="1"/>
  <c r="R3686" i="1" s="1"/>
  <c r="S3686" i="1" s="1"/>
  <c r="K3687" i="1"/>
  <c r="R3687" i="1" s="1"/>
  <c r="S3687" i="1" s="1"/>
  <c r="K3688" i="1"/>
  <c r="Q3688" i="1" s="1"/>
  <c r="K3689" i="1"/>
  <c r="R3689" i="1" s="1"/>
  <c r="S3689" i="1" s="1"/>
  <c r="K3690" i="1"/>
  <c r="R3690" i="1" s="1"/>
  <c r="S3690" i="1" s="1"/>
  <c r="K3691" i="1"/>
  <c r="R3691" i="1" s="1"/>
  <c r="S3691" i="1" s="1"/>
  <c r="K3692" i="1"/>
  <c r="Q3692" i="1" s="1"/>
  <c r="K3693" i="1"/>
  <c r="R3693" i="1" s="1"/>
  <c r="S3693" i="1" s="1"/>
  <c r="K3694" i="1"/>
  <c r="R3694" i="1" s="1"/>
  <c r="S3694" i="1" s="1"/>
  <c r="K3695" i="1"/>
  <c r="R3695" i="1" s="1"/>
  <c r="S3695" i="1" s="1"/>
  <c r="K3696" i="1"/>
  <c r="Q3696" i="1" s="1"/>
  <c r="K3697" i="1"/>
  <c r="R3697" i="1" s="1"/>
  <c r="S3697" i="1" s="1"/>
  <c r="K3698" i="1"/>
  <c r="R3698" i="1" s="1"/>
  <c r="S3698" i="1" s="1"/>
  <c r="K3699" i="1"/>
  <c r="R3699" i="1" s="1"/>
  <c r="S3699" i="1" s="1"/>
  <c r="K3700" i="1"/>
  <c r="Q3700" i="1" s="1"/>
  <c r="K3701" i="1"/>
  <c r="R3701" i="1" s="1"/>
  <c r="S3701" i="1" s="1"/>
  <c r="K3702" i="1"/>
  <c r="R3702" i="1" s="1"/>
  <c r="S3702" i="1" s="1"/>
  <c r="K3703" i="1"/>
  <c r="R3703" i="1" s="1"/>
  <c r="S3703" i="1" s="1"/>
  <c r="K3704" i="1"/>
  <c r="Q3704" i="1" s="1"/>
  <c r="K3705" i="1"/>
  <c r="R3705" i="1" s="1"/>
  <c r="S3705" i="1" s="1"/>
  <c r="K3706" i="1"/>
  <c r="R3706" i="1" s="1"/>
  <c r="S3706" i="1" s="1"/>
  <c r="K3707" i="1"/>
  <c r="R3707" i="1" s="1"/>
  <c r="S3707" i="1" s="1"/>
  <c r="K3708" i="1"/>
  <c r="Q3708" i="1" s="1"/>
  <c r="K3709" i="1"/>
  <c r="R3709" i="1" s="1"/>
  <c r="S3709" i="1" s="1"/>
  <c r="K3710" i="1"/>
  <c r="R3710" i="1" s="1"/>
  <c r="S3710" i="1" s="1"/>
  <c r="K3711" i="1"/>
  <c r="R3711" i="1" s="1"/>
  <c r="S3711" i="1" s="1"/>
  <c r="K3712" i="1"/>
  <c r="Q3712" i="1" s="1"/>
  <c r="K3713" i="1"/>
  <c r="R3713" i="1" s="1"/>
  <c r="S3713" i="1" s="1"/>
  <c r="K3714" i="1"/>
  <c r="R3714" i="1" s="1"/>
  <c r="S3714" i="1" s="1"/>
  <c r="K3715" i="1"/>
  <c r="R3715" i="1" s="1"/>
  <c r="S3715" i="1" s="1"/>
  <c r="K3716" i="1"/>
  <c r="Q3716" i="1" s="1"/>
  <c r="K3717" i="1"/>
  <c r="R3717" i="1" s="1"/>
  <c r="S3717" i="1" s="1"/>
  <c r="K3718" i="1"/>
  <c r="R3718" i="1" s="1"/>
  <c r="S3718" i="1" s="1"/>
  <c r="K3719" i="1"/>
  <c r="R3719" i="1" s="1"/>
  <c r="S3719" i="1" s="1"/>
  <c r="K3720" i="1"/>
  <c r="Q3720" i="1" s="1"/>
  <c r="K3721" i="1"/>
  <c r="R3721" i="1" s="1"/>
  <c r="S3721" i="1" s="1"/>
  <c r="K3722" i="1"/>
  <c r="R3722" i="1" s="1"/>
  <c r="S3722" i="1" s="1"/>
  <c r="K3723" i="1"/>
  <c r="R3723" i="1" s="1"/>
  <c r="S3723" i="1" s="1"/>
  <c r="K3724" i="1"/>
  <c r="Q3724" i="1" s="1"/>
  <c r="K3725" i="1"/>
  <c r="R3725" i="1" s="1"/>
  <c r="S3725" i="1" s="1"/>
  <c r="K3726" i="1"/>
  <c r="R3726" i="1" s="1"/>
  <c r="S3726" i="1" s="1"/>
  <c r="K3727" i="1"/>
  <c r="R3727" i="1" s="1"/>
  <c r="S3727" i="1" s="1"/>
  <c r="K3728" i="1"/>
  <c r="Q3728" i="1" s="1"/>
  <c r="K3729" i="1"/>
  <c r="R3729" i="1" s="1"/>
  <c r="S3729" i="1" s="1"/>
  <c r="K3730" i="1"/>
  <c r="R3730" i="1" s="1"/>
  <c r="S3730" i="1" s="1"/>
  <c r="K3731" i="1"/>
  <c r="R3731" i="1" s="1"/>
  <c r="S3731" i="1" s="1"/>
  <c r="K3732" i="1"/>
  <c r="Q3732" i="1" s="1"/>
  <c r="K3733" i="1"/>
  <c r="R3733" i="1" s="1"/>
  <c r="S3733" i="1" s="1"/>
  <c r="K3734" i="1"/>
  <c r="R3734" i="1" s="1"/>
  <c r="S3734" i="1" s="1"/>
  <c r="K3735" i="1"/>
  <c r="R3735" i="1" s="1"/>
  <c r="S3735" i="1" s="1"/>
  <c r="K3736" i="1"/>
  <c r="Q3736" i="1" s="1"/>
  <c r="K3737" i="1"/>
  <c r="R3737" i="1" s="1"/>
  <c r="S3737" i="1" s="1"/>
  <c r="K3738" i="1"/>
  <c r="R3738" i="1" s="1"/>
  <c r="S3738" i="1" s="1"/>
  <c r="K3739" i="1"/>
  <c r="R3739" i="1" s="1"/>
  <c r="S3739" i="1" s="1"/>
  <c r="K3740" i="1"/>
  <c r="Q3740" i="1" s="1"/>
  <c r="K3741" i="1"/>
  <c r="R3741" i="1" s="1"/>
  <c r="S3741" i="1" s="1"/>
  <c r="K3742" i="1"/>
  <c r="R3742" i="1" s="1"/>
  <c r="S3742" i="1" s="1"/>
  <c r="K3743" i="1"/>
  <c r="R3743" i="1" s="1"/>
  <c r="S3743" i="1" s="1"/>
  <c r="K3744" i="1"/>
  <c r="Q3744" i="1" s="1"/>
  <c r="K3745" i="1"/>
  <c r="R3745" i="1" s="1"/>
  <c r="S3745" i="1" s="1"/>
  <c r="K3746" i="1"/>
  <c r="R3746" i="1" s="1"/>
  <c r="S3746" i="1" s="1"/>
  <c r="K3747" i="1"/>
  <c r="R3747" i="1" s="1"/>
  <c r="S3747" i="1" s="1"/>
  <c r="K3748" i="1"/>
  <c r="Q3748" i="1" s="1"/>
  <c r="K3749" i="1"/>
  <c r="R3749" i="1" s="1"/>
  <c r="S3749" i="1" s="1"/>
  <c r="K3750" i="1"/>
  <c r="R3750" i="1" s="1"/>
  <c r="S3750" i="1" s="1"/>
  <c r="K3751" i="1"/>
  <c r="R3751" i="1" s="1"/>
  <c r="S3751" i="1" s="1"/>
  <c r="K3752" i="1"/>
  <c r="K3753" i="1"/>
  <c r="R3753" i="1" s="1"/>
  <c r="S3753" i="1" s="1"/>
  <c r="K3754" i="1"/>
  <c r="R3754" i="1" s="1"/>
  <c r="S3754" i="1" s="1"/>
  <c r="K3755" i="1"/>
  <c r="K3756" i="1"/>
  <c r="Q3756" i="1" s="1"/>
  <c r="K3757" i="1"/>
  <c r="R3757" i="1" s="1"/>
  <c r="S3757" i="1" s="1"/>
  <c r="K3758" i="1"/>
  <c r="R3758" i="1" s="1"/>
  <c r="S3758" i="1" s="1"/>
  <c r="K3759" i="1"/>
  <c r="R3759" i="1" s="1"/>
  <c r="S3759" i="1" s="1"/>
  <c r="K3760" i="1"/>
  <c r="K3761" i="1"/>
  <c r="R3761" i="1" s="1"/>
  <c r="S3761" i="1" s="1"/>
  <c r="K3762" i="1"/>
  <c r="R3762" i="1" s="1"/>
  <c r="S3762" i="1" s="1"/>
  <c r="K3763" i="1"/>
  <c r="K3764" i="1"/>
  <c r="Q3764" i="1" s="1"/>
  <c r="K3765" i="1"/>
  <c r="R3765" i="1" s="1"/>
  <c r="S3765" i="1" s="1"/>
  <c r="K3766" i="1"/>
  <c r="R3766" i="1" s="1"/>
  <c r="S3766" i="1" s="1"/>
  <c r="K3767" i="1"/>
  <c r="R3767" i="1" s="1"/>
  <c r="S3767" i="1" s="1"/>
  <c r="K3768" i="1"/>
  <c r="K3769" i="1"/>
  <c r="R3769" i="1" s="1"/>
  <c r="S3769" i="1" s="1"/>
  <c r="K3770" i="1"/>
  <c r="R3770" i="1" s="1"/>
  <c r="S3770" i="1" s="1"/>
  <c r="K3771" i="1"/>
  <c r="K3772" i="1"/>
  <c r="Q3772" i="1" s="1"/>
  <c r="K3773" i="1"/>
  <c r="R3773" i="1" s="1"/>
  <c r="S3773" i="1" s="1"/>
  <c r="K3774" i="1"/>
  <c r="R3774" i="1" s="1"/>
  <c r="S3774" i="1" s="1"/>
  <c r="K3775" i="1"/>
  <c r="R3775" i="1" s="1"/>
  <c r="S3775" i="1" s="1"/>
  <c r="K3776" i="1"/>
  <c r="K3777" i="1"/>
  <c r="R3777" i="1" s="1"/>
  <c r="S3777" i="1" s="1"/>
  <c r="K3778" i="1"/>
  <c r="R3778" i="1" s="1"/>
  <c r="S3778" i="1" s="1"/>
  <c r="K3779" i="1"/>
  <c r="K3780" i="1"/>
  <c r="Q3780" i="1" s="1"/>
  <c r="K3781" i="1"/>
  <c r="R3781" i="1" s="1"/>
  <c r="S3781" i="1" s="1"/>
  <c r="K3782" i="1"/>
  <c r="R3782" i="1" s="1"/>
  <c r="S3782" i="1" s="1"/>
  <c r="K3783" i="1"/>
  <c r="R3783" i="1" s="1"/>
  <c r="S3783" i="1" s="1"/>
  <c r="K3784" i="1"/>
  <c r="K3785" i="1"/>
  <c r="R3785" i="1" s="1"/>
  <c r="S3785" i="1" s="1"/>
  <c r="K3786" i="1"/>
  <c r="R3786" i="1" s="1"/>
  <c r="S3786" i="1" s="1"/>
  <c r="K3787" i="1"/>
  <c r="K3788" i="1"/>
  <c r="Q3788" i="1" s="1"/>
  <c r="K3789" i="1"/>
  <c r="R3789" i="1" s="1"/>
  <c r="S3789" i="1" s="1"/>
  <c r="K3790" i="1"/>
  <c r="R3790" i="1" s="1"/>
  <c r="S3790" i="1" s="1"/>
  <c r="K3791" i="1"/>
  <c r="R3791" i="1" s="1"/>
  <c r="S3791" i="1" s="1"/>
  <c r="K3792" i="1"/>
  <c r="K3793" i="1"/>
  <c r="R3793" i="1" s="1"/>
  <c r="S3793" i="1" s="1"/>
  <c r="K3794" i="1"/>
  <c r="R3794" i="1" s="1"/>
  <c r="S3794" i="1" s="1"/>
  <c r="K3795" i="1"/>
  <c r="K3796" i="1"/>
  <c r="Q3796" i="1" s="1"/>
  <c r="K3797" i="1"/>
  <c r="R3797" i="1" s="1"/>
  <c r="S3797" i="1" s="1"/>
  <c r="K3798" i="1"/>
  <c r="R3798" i="1" s="1"/>
  <c r="S3798" i="1" s="1"/>
  <c r="K3799" i="1"/>
  <c r="R3799" i="1" s="1"/>
  <c r="S3799" i="1" s="1"/>
  <c r="K3800" i="1"/>
  <c r="K3801" i="1"/>
  <c r="R3801" i="1" s="1"/>
  <c r="S3801" i="1" s="1"/>
  <c r="K3802" i="1"/>
  <c r="R3802" i="1" s="1"/>
  <c r="S3802" i="1" s="1"/>
  <c r="K3803" i="1"/>
  <c r="K3804" i="1"/>
  <c r="Q3804" i="1" s="1"/>
  <c r="K3805" i="1"/>
  <c r="R3805" i="1" s="1"/>
  <c r="S3805" i="1" s="1"/>
  <c r="K3806" i="1"/>
  <c r="R3806" i="1" s="1"/>
  <c r="S3806" i="1" s="1"/>
  <c r="K3807" i="1"/>
  <c r="R3807" i="1" s="1"/>
  <c r="S3807" i="1" s="1"/>
  <c r="K3808" i="1"/>
  <c r="K3809" i="1"/>
  <c r="R3809" i="1" s="1"/>
  <c r="S3809" i="1" s="1"/>
  <c r="K3810" i="1"/>
  <c r="R3810" i="1" s="1"/>
  <c r="S3810" i="1" s="1"/>
  <c r="K3811" i="1"/>
  <c r="R3811" i="1" s="1"/>
  <c r="S3811" i="1" s="1"/>
  <c r="K3812" i="1"/>
  <c r="Q3812" i="1" s="1"/>
  <c r="K3813" i="1"/>
  <c r="R3813" i="1" s="1"/>
  <c r="S3813" i="1" s="1"/>
  <c r="K3814" i="1"/>
  <c r="R3814" i="1" s="1"/>
  <c r="S3814" i="1" s="1"/>
  <c r="K3815" i="1"/>
  <c r="R3815" i="1" s="1"/>
  <c r="S3815" i="1" s="1"/>
  <c r="K3816" i="1"/>
  <c r="Q3816" i="1" s="1"/>
  <c r="K3817" i="1"/>
  <c r="R3817" i="1" s="1"/>
  <c r="S3817" i="1" s="1"/>
  <c r="K3818" i="1"/>
  <c r="R3818" i="1" s="1"/>
  <c r="S3818" i="1" s="1"/>
  <c r="K3819" i="1"/>
  <c r="R3819" i="1" s="1"/>
  <c r="S3819" i="1" s="1"/>
  <c r="K3820" i="1"/>
  <c r="Q3820" i="1" s="1"/>
  <c r="K3821" i="1"/>
  <c r="R3821" i="1" s="1"/>
  <c r="S3821" i="1" s="1"/>
  <c r="K3822" i="1"/>
  <c r="R3822" i="1" s="1"/>
  <c r="S3822" i="1" s="1"/>
  <c r="K3823" i="1"/>
  <c r="R3823" i="1" s="1"/>
  <c r="S3823" i="1" s="1"/>
  <c r="K3824" i="1"/>
  <c r="Q3824" i="1" s="1"/>
  <c r="K3825" i="1"/>
  <c r="R3825" i="1" s="1"/>
  <c r="S3825" i="1" s="1"/>
  <c r="K3826" i="1"/>
  <c r="R3826" i="1" s="1"/>
  <c r="S3826" i="1" s="1"/>
  <c r="K3827" i="1"/>
  <c r="R3827" i="1" s="1"/>
  <c r="S3827" i="1" s="1"/>
  <c r="K3828" i="1"/>
  <c r="Q3828" i="1" s="1"/>
  <c r="K3829" i="1"/>
  <c r="R3829" i="1" s="1"/>
  <c r="S3829" i="1" s="1"/>
  <c r="K3830" i="1"/>
  <c r="R3830" i="1" s="1"/>
  <c r="S3830" i="1" s="1"/>
  <c r="K3831" i="1"/>
  <c r="R3831" i="1" s="1"/>
  <c r="S3831" i="1" s="1"/>
  <c r="K3832" i="1"/>
  <c r="Q3832" i="1" s="1"/>
  <c r="K3833" i="1"/>
  <c r="R3833" i="1" s="1"/>
  <c r="S3833" i="1" s="1"/>
  <c r="K3834" i="1"/>
  <c r="R3834" i="1" s="1"/>
  <c r="S3834" i="1" s="1"/>
  <c r="K3835" i="1"/>
  <c r="R3835" i="1" s="1"/>
  <c r="S3835" i="1" s="1"/>
  <c r="K3836" i="1"/>
  <c r="Q3836" i="1" s="1"/>
  <c r="K3837" i="1"/>
  <c r="R3837" i="1" s="1"/>
  <c r="S3837" i="1" s="1"/>
  <c r="K3838" i="1"/>
  <c r="R3838" i="1" s="1"/>
  <c r="S3838" i="1" s="1"/>
  <c r="K3839" i="1"/>
  <c r="R3839" i="1" s="1"/>
  <c r="S3839" i="1" s="1"/>
  <c r="K3840" i="1"/>
  <c r="Q3840" i="1" s="1"/>
  <c r="K3841" i="1"/>
  <c r="R3841" i="1" s="1"/>
  <c r="S3841" i="1" s="1"/>
  <c r="K3842" i="1"/>
  <c r="R3842" i="1" s="1"/>
  <c r="S3842" i="1" s="1"/>
  <c r="K3843" i="1"/>
  <c r="R3843" i="1" s="1"/>
  <c r="S3843" i="1" s="1"/>
  <c r="K3844" i="1"/>
  <c r="Q3844" i="1" s="1"/>
  <c r="K3845" i="1"/>
  <c r="R3845" i="1" s="1"/>
  <c r="S3845" i="1" s="1"/>
  <c r="K3846" i="1"/>
  <c r="R3846" i="1" s="1"/>
  <c r="S3846" i="1" s="1"/>
  <c r="K3847" i="1"/>
  <c r="R3847" i="1" s="1"/>
  <c r="S3847" i="1" s="1"/>
  <c r="K3848" i="1"/>
  <c r="Q3848" i="1" s="1"/>
  <c r="K3849" i="1"/>
  <c r="R3849" i="1" s="1"/>
  <c r="S3849" i="1" s="1"/>
  <c r="K3850" i="1"/>
  <c r="R3850" i="1" s="1"/>
  <c r="S3850" i="1" s="1"/>
  <c r="K3851" i="1"/>
  <c r="R3851" i="1" s="1"/>
  <c r="S3851" i="1" s="1"/>
  <c r="K3852" i="1"/>
  <c r="Q3852" i="1" s="1"/>
  <c r="K3853" i="1"/>
  <c r="R3853" i="1" s="1"/>
  <c r="S3853" i="1" s="1"/>
  <c r="K3854" i="1"/>
  <c r="R3854" i="1" s="1"/>
  <c r="S3854" i="1" s="1"/>
  <c r="K3855" i="1"/>
  <c r="R3855" i="1" s="1"/>
  <c r="S3855" i="1" s="1"/>
  <c r="K3856" i="1"/>
  <c r="Q3856" i="1" s="1"/>
  <c r="K3857" i="1"/>
  <c r="R3857" i="1" s="1"/>
  <c r="S3857" i="1" s="1"/>
  <c r="K3858" i="1"/>
  <c r="R3858" i="1" s="1"/>
  <c r="S3858" i="1" s="1"/>
  <c r="K3859" i="1"/>
  <c r="R3859" i="1" s="1"/>
  <c r="S3859" i="1" s="1"/>
  <c r="K3860" i="1"/>
  <c r="Q3860" i="1" s="1"/>
  <c r="K3861" i="1"/>
  <c r="R3861" i="1" s="1"/>
  <c r="S3861" i="1" s="1"/>
  <c r="K3862" i="1"/>
  <c r="R3862" i="1" s="1"/>
  <c r="S3862" i="1" s="1"/>
  <c r="K3863" i="1"/>
  <c r="R3863" i="1" s="1"/>
  <c r="S3863" i="1" s="1"/>
  <c r="K3864" i="1"/>
  <c r="Q3864" i="1" s="1"/>
  <c r="K3865" i="1"/>
  <c r="R3865" i="1" s="1"/>
  <c r="S3865" i="1" s="1"/>
  <c r="K3866" i="1"/>
  <c r="R3866" i="1" s="1"/>
  <c r="S3866" i="1" s="1"/>
  <c r="K3867" i="1"/>
  <c r="R3867" i="1" s="1"/>
  <c r="S3867" i="1" s="1"/>
  <c r="K3868" i="1"/>
  <c r="Q3868" i="1" s="1"/>
  <c r="K3869" i="1"/>
  <c r="R3869" i="1" s="1"/>
  <c r="S3869" i="1" s="1"/>
  <c r="K3870" i="1"/>
  <c r="R3870" i="1" s="1"/>
  <c r="S3870" i="1" s="1"/>
  <c r="K3871" i="1"/>
  <c r="R3871" i="1" s="1"/>
  <c r="S3871" i="1" s="1"/>
  <c r="K3872" i="1"/>
  <c r="K3873" i="1"/>
  <c r="R3873" i="1" s="1"/>
  <c r="S3873" i="1" s="1"/>
  <c r="K3874" i="1"/>
  <c r="R3874" i="1" s="1"/>
  <c r="S3874" i="1" s="1"/>
  <c r="K3875" i="1"/>
  <c r="K3876" i="1"/>
  <c r="Q3876" i="1" s="1"/>
  <c r="K3877" i="1"/>
  <c r="R3877" i="1" s="1"/>
  <c r="S3877" i="1" s="1"/>
  <c r="K3878" i="1"/>
  <c r="R3878" i="1" s="1"/>
  <c r="S3878" i="1" s="1"/>
  <c r="K3879" i="1"/>
  <c r="R3879" i="1" s="1"/>
  <c r="S3879" i="1" s="1"/>
  <c r="K3880" i="1"/>
  <c r="K3881" i="1"/>
  <c r="R3881" i="1" s="1"/>
  <c r="S3881" i="1" s="1"/>
  <c r="K3882" i="1"/>
  <c r="R3882" i="1" s="1"/>
  <c r="S3882" i="1" s="1"/>
  <c r="K3883" i="1"/>
  <c r="K3884" i="1"/>
  <c r="Q3884" i="1" s="1"/>
  <c r="K3885" i="1"/>
  <c r="R3885" i="1" s="1"/>
  <c r="S3885" i="1" s="1"/>
  <c r="K3886" i="1"/>
  <c r="R3886" i="1" s="1"/>
  <c r="S3886" i="1" s="1"/>
  <c r="K3887" i="1"/>
  <c r="R3887" i="1" s="1"/>
  <c r="S3887" i="1" s="1"/>
  <c r="K3888" i="1"/>
  <c r="K3889" i="1"/>
  <c r="R3889" i="1" s="1"/>
  <c r="S3889" i="1" s="1"/>
  <c r="K3890" i="1"/>
  <c r="R3890" i="1" s="1"/>
  <c r="S3890" i="1" s="1"/>
  <c r="K3891" i="1"/>
  <c r="R3891" i="1" s="1"/>
  <c r="S3891" i="1" s="1"/>
  <c r="K3892" i="1"/>
  <c r="Q3892" i="1" s="1"/>
  <c r="K3893" i="1"/>
  <c r="R3893" i="1" s="1"/>
  <c r="S3893" i="1" s="1"/>
  <c r="K3894" i="1"/>
  <c r="R3894" i="1" s="1"/>
  <c r="S3894" i="1" s="1"/>
  <c r="K3895" i="1"/>
  <c r="R3895" i="1" s="1"/>
  <c r="S3895" i="1" s="1"/>
  <c r="K3896" i="1"/>
  <c r="Q3896" i="1" s="1"/>
  <c r="K3897" i="1"/>
  <c r="R3897" i="1" s="1"/>
  <c r="S3897" i="1" s="1"/>
  <c r="K3898" i="1"/>
  <c r="R3898" i="1" s="1"/>
  <c r="S3898" i="1" s="1"/>
  <c r="K3899" i="1"/>
  <c r="R3899" i="1" s="1"/>
  <c r="S3899" i="1" s="1"/>
  <c r="K3900" i="1"/>
  <c r="Q3900" i="1" s="1"/>
  <c r="K3901" i="1"/>
  <c r="R3901" i="1" s="1"/>
  <c r="S3901" i="1" s="1"/>
  <c r="K3902" i="1"/>
  <c r="R3902" i="1" s="1"/>
  <c r="S3902" i="1" s="1"/>
  <c r="K3903" i="1"/>
  <c r="R3903" i="1" s="1"/>
  <c r="S3903" i="1" s="1"/>
  <c r="K3904" i="1"/>
  <c r="Q3904" i="1" s="1"/>
  <c r="K3905" i="1"/>
  <c r="R3905" i="1" s="1"/>
  <c r="S3905" i="1" s="1"/>
  <c r="K3906" i="1"/>
  <c r="R3906" i="1" s="1"/>
  <c r="S3906" i="1" s="1"/>
  <c r="K3907" i="1"/>
  <c r="R3907" i="1" s="1"/>
  <c r="S3907" i="1" s="1"/>
  <c r="K3908" i="1"/>
  <c r="Q3908" i="1" s="1"/>
  <c r="K3909" i="1"/>
  <c r="R3909" i="1" s="1"/>
  <c r="S3909" i="1" s="1"/>
  <c r="K3910" i="1"/>
  <c r="R3910" i="1" s="1"/>
  <c r="S3910" i="1" s="1"/>
  <c r="K3911" i="1"/>
  <c r="R3911" i="1" s="1"/>
  <c r="S3911" i="1" s="1"/>
  <c r="K3912" i="1"/>
  <c r="Q3912" i="1" s="1"/>
  <c r="K3913" i="1"/>
  <c r="R3913" i="1" s="1"/>
  <c r="S3913" i="1" s="1"/>
  <c r="K3914" i="1"/>
  <c r="R3914" i="1" s="1"/>
  <c r="S3914" i="1" s="1"/>
  <c r="K3915" i="1"/>
  <c r="R3915" i="1" s="1"/>
  <c r="S3915" i="1" s="1"/>
  <c r="K3916" i="1"/>
  <c r="Q3916" i="1" s="1"/>
  <c r="K3917" i="1"/>
  <c r="R3917" i="1" s="1"/>
  <c r="S3917" i="1" s="1"/>
  <c r="K3918" i="1"/>
  <c r="R3918" i="1" s="1"/>
  <c r="S3918" i="1" s="1"/>
  <c r="K3919" i="1"/>
  <c r="R3919" i="1" s="1"/>
  <c r="S3919" i="1" s="1"/>
  <c r="K3920" i="1"/>
  <c r="Q3920" i="1" s="1"/>
  <c r="K3921" i="1"/>
  <c r="R3921" i="1" s="1"/>
  <c r="S3921" i="1" s="1"/>
  <c r="K3922" i="1"/>
  <c r="R3922" i="1" s="1"/>
  <c r="S3922" i="1" s="1"/>
  <c r="K3923" i="1"/>
  <c r="R3923" i="1" s="1"/>
  <c r="S3923" i="1" s="1"/>
  <c r="K3924" i="1"/>
  <c r="Q3924" i="1" s="1"/>
  <c r="K3925" i="1"/>
  <c r="R3925" i="1" s="1"/>
  <c r="S3925" i="1" s="1"/>
  <c r="K3926" i="1"/>
  <c r="R3926" i="1" s="1"/>
  <c r="S3926" i="1" s="1"/>
  <c r="K3927" i="1"/>
  <c r="R3927" i="1" s="1"/>
  <c r="S3927" i="1" s="1"/>
  <c r="K3928" i="1"/>
  <c r="Q3928" i="1" s="1"/>
  <c r="K3929" i="1"/>
  <c r="R3929" i="1" s="1"/>
  <c r="S3929" i="1" s="1"/>
  <c r="K3930" i="1"/>
  <c r="R3930" i="1" s="1"/>
  <c r="S3930" i="1" s="1"/>
  <c r="K3931" i="1"/>
  <c r="R3931" i="1" s="1"/>
  <c r="S3931" i="1" s="1"/>
  <c r="K3932" i="1"/>
  <c r="Q3932" i="1" s="1"/>
  <c r="K3933" i="1"/>
  <c r="R3933" i="1" s="1"/>
  <c r="S3933" i="1" s="1"/>
  <c r="K3934" i="1"/>
  <c r="R3934" i="1" s="1"/>
  <c r="S3934" i="1" s="1"/>
  <c r="K3935" i="1"/>
  <c r="R3935" i="1" s="1"/>
  <c r="S3935" i="1" s="1"/>
  <c r="K3936" i="1"/>
  <c r="Q3936" i="1" s="1"/>
  <c r="K3937" i="1"/>
  <c r="R3937" i="1" s="1"/>
  <c r="S3937" i="1" s="1"/>
  <c r="K3938" i="1"/>
  <c r="R3938" i="1" s="1"/>
  <c r="S3938" i="1" s="1"/>
  <c r="K3939" i="1"/>
  <c r="R3939" i="1" s="1"/>
  <c r="S3939" i="1" s="1"/>
  <c r="K3940" i="1"/>
  <c r="Q3940" i="1" s="1"/>
  <c r="K3941" i="1"/>
  <c r="R3941" i="1" s="1"/>
  <c r="S3941" i="1" s="1"/>
  <c r="K3942" i="1"/>
  <c r="R3942" i="1" s="1"/>
  <c r="S3942" i="1" s="1"/>
  <c r="K3943" i="1"/>
  <c r="R3943" i="1" s="1"/>
  <c r="S3943" i="1" s="1"/>
  <c r="K3944" i="1"/>
  <c r="Q3944" i="1" s="1"/>
  <c r="K3945" i="1"/>
  <c r="R3945" i="1" s="1"/>
  <c r="S3945" i="1" s="1"/>
  <c r="K3946" i="1"/>
  <c r="R3946" i="1" s="1"/>
  <c r="S3946" i="1" s="1"/>
  <c r="K3947" i="1"/>
  <c r="R3947" i="1" s="1"/>
  <c r="S3947" i="1" s="1"/>
  <c r="K3948" i="1"/>
  <c r="Q3948" i="1" s="1"/>
  <c r="K3949" i="1"/>
  <c r="R3949" i="1" s="1"/>
  <c r="S3949" i="1" s="1"/>
  <c r="K3950" i="1"/>
  <c r="R3950" i="1" s="1"/>
  <c r="S3950" i="1" s="1"/>
  <c r="K3951" i="1"/>
  <c r="R3951" i="1" s="1"/>
  <c r="S3951" i="1" s="1"/>
  <c r="K3952" i="1"/>
  <c r="Q3952" i="1" s="1"/>
  <c r="K3953" i="1"/>
  <c r="R3953" i="1" s="1"/>
  <c r="S3953" i="1" s="1"/>
  <c r="K3954" i="1"/>
  <c r="R3954" i="1" s="1"/>
  <c r="S3954" i="1" s="1"/>
  <c r="K3955" i="1"/>
  <c r="R3955" i="1" s="1"/>
  <c r="S3955" i="1" s="1"/>
  <c r="K3956" i="1"/>
  <c r="Q3956" i="1" s="1"/>
  <c r="K3957" i="1"/>
  <c r="R3957" i="1" s="1"/>
  <c r="S3957" i="1" s="1"/>
  <c r="K3958" i="1"/>
  <c r="R3958" i="1" s="1"/>
  <c r="S3958" i="1" s="1"/>
  <c r="K3959" i="1"/>
  <c r="R3959" i="1" s="1"/>
  <c r="S3959" i="1" s="1"/>
  <c r="K3960" i="1"/>
  <c r="Q3960" i="1" s="1"/>
  <c r="K3961" i="1"/>
  <c r="R3961" i="1" s="1"/>
  <c r="S3961" i="1" s="1"/>
  <c r="K3962" i="1"/>
  <c r="R3962" i="1" s="1"/>
  <c r="S3962" i="1" s="1"/>
  <c r="K3963" i="1"/>
  <c r="R3963" i="1" s="1"/>
  <c r="S3963" i="1" s="1"/>
  <c r="K3964" i="1"/>
  <c r="Q3964" i="1" s="1"/>
  <c r="K3965" i="1"/>
  <c r="R3965" i="1" s="1"/>
  <c r="S3965" i="1" s="1"/>
  <c r="K3966" i="1"/>
  <c r="R3966" i="1" s="1"/>
  <c r="S3966" i="1" s="1"/>
  <c r="K3967" i="1"/>
  <c r="R3967" i="1" s="1"/>
  <c r="S3967" i="1" s="1"/>
  <c r="K3968" i="1"/>
  <c r="Q3968" i="1" s="1"/>
  <c r="K3969" i="1"/>
  <c r="R3969" i="1" s="1"/>
  <c r="S3969" i="1" s="1"/>
  <c r="K3970" i="1"/>
  <c r="R3970" i="1" s="1"/>
  <c r="S3970" i="1" s="1"/>
  <c r="K3971" i="1"/>
  <c r="R3971" i="1" s="1"/>
  <c r="S3971" i="1" s="1"/>
  <c r="K3972" i="1"/>
  <c r="Q3972" i="1" s="1"/>
  <c r="K3973" i="1"/>
  <c r="R3973" i="1" s="1"/>
  <c r="S3973" i="1" s="1"/>
  <c r="K3974" i="1"/>
  <c r="R3974" i="1" s="1"/>
  <c r="S3974" i="1" s="1"/>
  <c r="K3975" i="1"/>
  <c r="R3975" i="1" s="1"/>
  <c r="S3975" i="1" s="1"/>
  <c r="K3976" i="1"/>
  <c r="Q3976" i="1" s="1"/>
  <c r="K3977" i="1"/>
  <c r="R3977" i="1" s="1"/>
  <c r="S3977" i="1" s="1"/>
  <c r="K3978" i="1"/>
  <c r="R3978" i="1" s="1"/>
  <c r="S3978" i="1" s="1"/>
  <c r="K3979" i="1"/>
  <c r="R3979" i="1" s="1"/>
  <c r="S3979" i="1" s="1"/>
  <c r="K3980" i="1"/>
  <c r="Q3980" i="1" s="1"/>
  <c r="K3981" i="1"/>
  <c r="R3981" i="1" s="1"/>
  <c r="S3981" i="1" s="1"/>
  <c r="K3982" i="1"/>
  <c r="R3982" i="1" s="1"/>
  <c r="S3982" i="1" s="1"/>
  <c r="K3983" i="1"/>
  <c r="R3983" i="1" s="1"/>
  <c r="S3983" i="1" s="1"/>
  <c r="K3984" i="1"/>
  <c r="Q3984" i="1" s="1"/>
  <c r="K3985" i="1"/>
  <c r="R3985" i="1" s="1"/>
  <c r="S3985" i="1" s="1"/>
  <c r="K3986" i="1"/>
  <c r="R3986" i="1" s="1"/>
  <c r="S3986" i="1" s="1"/>
  <c r="K3987" i="1"/>
  <c r="R3987" i="1" s="1"/>
  <c r="S3987" i="1" s="1"/>
  <c r="K3988" i="1"/>
  <c r="Q3988" i="1" s="1"/>
  <c r="K3989" i="1"/>
  <c r="R3989" i="1" s="1"/>
  <c r="S3989" i="1" s="1"/>
  <c r="K3990" i="1"/>
  <c r="R3990" i="1" s="1"/>
  <c r="S3990" i="1" s="1"/>
  <c r="K3991" i="1"/>
  <c r="R3991" i="1" s="1"/>
  <c r="S3991" i="1" s="1"/>
  <c r="K3992" i="1"/>
  <c r="Q3992" i="1" s="1"/>
  <c r="K3993" i="1"/>
  <c r="R3993" i="1" s="1"/>
  <c r="S3993" i="1" s="1"/>
  <c r="K3994" i="1"/>
  <c r="R3994" i="1" s="1"/>
  <c r="S3994" i="1" s="1"/>
  <c r="K3995" i="1"/>
  <c r="R3995" i="1" s="1"/>
  <c r="S3995" i="1" s="1"/>
  <c r="K3996" i="1"/>
  <c r="Q3996" i="1" s="1"/>
  <c r="K3997" i="1"/>
  <c r="R3997" i="1" s="1"/>
  <c r="S3997" i="1" s="1"/>
  <c r="K3998" i="1"/>
  <c r="R3998" i="1" s="1"/>
  <c r="S3998" i="1" s="1"/>
  <c r="K3999" i="1"/>
  <c r="R3999" i="1" s="1"/>
  <c r="S3999" i="1" s="1"/>
  <c r="K4000" i="1"/>
  <c r="Q4000" i="1" s="1"/>
  <c r="K4001" i="1"/>
  <c r="R4001" i="1" s="1"/>
  <c r="S4001" i="1" s="1"/>
  <c r="K4002" i="1"/>
  <c r="R4002" i="1" s="1"/>
  <c r="S4002" i="1" s="1"/>
  <c r="K4003" i="1"/>
  <c r="R4003" i="1" s="1"/>
  <c r="S4003" i="1" s="1"/>
  <c r="K4004" i="1"/>
  <c r="Q4004" i="1" s="1"/>
  <c r="K4005" i="1"/>
  <c r="R4005" i="1" s="1"/>
  <c r="S4005" i="1" s="1"/>
  <c r="K4006" i="1"/>
  <c r="R4006" i="1" s="1"/>
  <c r="S4006" i="1" s="1"/>
  <c r="K4007" i="1"/>
  <c r="R4007" i="1" s="1"/>
  <c r="S4007" i="1" s="1"/>
  <c r="K4008" i="1"/>
  <c r="Q4008" i="1" s="1"/>
  <c r="K4009" i="1"/>
  <c r="R4009" i="1" s="1"/>
  <c r="S4009" i="1" s="1"/>
  <c r="K4010" i="1"/>
  <c r="R4010" i="1" s="1"/>
  <c r="S4010" i="1" s="1"/>
  <c r="K4011" i="1"/>
  <c r="R4011" i="1" s="1"/>
  <c r="S4011" i="1" s="1"/>
  <c r="K4012" i="1"/>
  <c r="Q4012" i="1" s="1"/>
  <c r="K4013" i="1"/>
  <c r="R4013" i="1" s="1"/>
  <c r="S4013" i="1" s="1"/>
  <c r="K4014" i="1"/>
  <c r="R4014" i="1" s="1"/>
  <c r="S4014" i="1" s="1"/>
  <c r="K4015" i="1"/>
  <c r="R4015" i="1" s="1"/>
  <c r="S4015" i="1" s="1"/>
  <c r="K4016" i="1"/>
  <c r="Q4016" i="1" s="1"/>
  <c r="K4017" i="1"/>
  <c r="R4017" i="1" s="1"/>
  <c r="S4017" i="1" s="1"/>
  <c r="K4018" i="1"/>
  <c r="R4018" i="1" s="1"/>
  <c r="S4018" i="1" s="1"/>
  <c r="K4019" i="1"/>
  <c r="R4019" i="1" s="1"/>
  <c r="S4019" i="1" s="1"/>
  <c r="K4020" i="1"/>
  <c r="Q4020" i="1" s="1"/>
  <c r="K4021" i="1"/>
  <c r="R4021" i="1" s="1"/>
  <c r="S4021" i="1" s="1"/>
  <c r="K4022" i="1"/>
  <c r="R4022" i="1" s="1"/>
  <c r="S4022" i="1" s="1"/>
  <c r="K4023" i="1"/>
  <c r="R4023" i="1" s="1"/>
  <c r="S4023" i="1" s="1"/>
  <c r="K4024" i="1"/>
  <c r="Q4024" i="1" s="1"/>
  <c r="K4025" i="1"/>
  <c r="R4025" i="1" s="1"/>
  <c r="S4025" i="1" s="1"/>
  <c r="K4026" i="1"/>
  <c r="R4026" i="1" s="1"/>
  <c r="S4026" i="1" s="1"/>
  <c r="K4027" i="1"/>
  <c r="R4027" i="1" s="1"/>
  <c r="S4027" i="1" s="1"/>
  <c r="K4028" i="1"/>
  <c r="Q4028" i="1" s="1"/>
  <c r="K4029" i="1"/>
  <c r="R4029" i="1" s="1"/>
  <c r="S4029" i="1" s="1"/>
  <c r="K4030" i="1"/>
  <c r="R4030" i="1" s="1"/>
  <c r="S4030" i="1" s="1"/>
  <c r="K4031" i="1"/>
  <c r="R4031" i="1" s="1"/>
  <c r="S4031" i="1" s="1"/>
  <c r="K4032" i="1"/>
  <c r="Q4032" i="1" s="1"/>
  <c r="K4033" i="1"/>
  <c r="R4033" i="1" s="1"/>
  <c r="S4033" i="1" s="1"/>
  <c r="K4034" i="1"/>
  <c r="R4034" i="1" s="1"/>
  <c r="S4034" i="1" s="1"/>
  <c r="K4035" i="1"/>
  <c r="R4035" i="1" s="1"/>
  <c r="S4035" i="1" s="1"/>
  <c r="K4036" i="1"/>
  <c r="Q4036" i="1" s="1"/>
  <c r="K4037" i="1"/>
  <c r="R4037" i="1" s="1"/>
  <c r="S4037" i="1" s="1"/>
  <c r="K4038" i="1"/>
  <c r="R4038" i="1" s="1"/>
  <c r="S4038" i="1" s="1"/>
  <c r="K4039" i="1"/>
  <c r="R4039" i="1" s="1"/>
  <c r="S4039" i="1" s="1"/>
  <c r="K4040" i="1"/>
  <c r="Q4040" i="1" s="1"/>
  <c r="K4041" i="1"/>
  <c r="R4041" i="1" s="1"/>
  <c r="S4041" i="1" s="1"/>
  <c r="K4042" i="1"/>
  <c r="R4042" i="1" s="1"/>
  <c r="S4042" i="1" s="1"/>
  <c r="K4043" i="1"/>
  <c r="R4043" i="1" s="1"/>
  <c r="S4043" i="1" s="1"/>
  <c r="K4044" i="1"/>
  <c r="Q4044" i="1" s="1"/>
  <c r="K4045" i="1"/>
  <c r="R4045" i="1" s="1"/>
  <c r="S4045" i="1" s="1"/>
  <c r="K4046" i="1"/>
  <c r="R4046" i="1" s="1"/>
  <c r="S4046" i="1" s="1"/>
  <c r="K4047" i="1"/>
  <c r="R4047" i="1" s="1"/>
  <c r="S4047" i="1" s="1"/>
  <c r="K4048" i="1"/>
  <c r="Q4048" i="1" s="1"/>
  <c r="K4049" i="1"/>
  <c r="R4049" i="1" s="1"/>
  <c r="S4049" i="1" s="1"/>
  <c r="K4050" i="1"/>
  <c r="R4050" i="1" s="1"/>
  <c r="S4050" i="1" s="1"/>
  <c r="K4051" i="1"/>
  <c r="R4051" i="1" s="1"/>
  <c r="S4051" i="1" s="1"/>
  <c r="K4052" i="1"/>
  <c r="Q4052" i="1" s="1"/>
  <c r="K4053" i="1"/>
  <c r="R4053" i="1" s="1"/>
  <c r="S4053" i="1" s="1"/>
  <c r="K4054" i="1"/>
  <c r="R4054" i="1" s="1"/>
  <c r="S4054" i="1" s="1"/>
  <c r="K4055" i="1"/>
  <c r="R4055" i="1" s="1"/>
  <c r="S4055" i="1" s="1"/>
  <c r="K4056" i="1"/>
  <c r="Q4056" i="1" s="1"/>
  <c r="K4057" i="1"/>
  <c r="R4057" i="1" s="1"/>
  <c r="S4057" i="1" s="1"/>
  <c r="K4058" i="1"/>
  <c r="R4058" i="1" s="1"/>
  <c r="S4058" i="1" s="1"/>
  <c r="K4059" i="1"/>
  <c r="R4059" i="1" s="1"/>
  <c r="S4059" i="1" s="1"/>
  <c r="K4060" i="1"/>
  <c r="Q4060" i="1" s="1"/>
  <c r="K4061" i="1"/>
  <c r="R4061" i="1" s="1"/>
  <c r="S4061" i="1" s="1"/>
  <c r="K4062" i="1"/>
  <c r="R4062" i="1" s="1"/>
  <c r="S4062" i="1" s="1"/>
  <c r="K4063" i="1"/>
  <c r="R4063" i="1" s="1"/>
  <c r="S4063" i="1" s="1"/>
  <c r="K4064" i="1"/>
  <c r="Q4064" i="1" s="1"/>
  <c r="K4065" i="1"/>
  <c r="R4065" i="1" s="1"/>
  <c r="S4065" i="1" s="1"/>
  <c r="K4066" i="1"/>
  <c r="R4066" i="1" s="1"/>
  <c r="S4066" i="1" s="1"/>
  <c r="K4067" i="1"/>
  <c r="R4067" i="1" s="1"/>
  <c r="S4067" i="1" s="1"/>
  <c r="K4068" i="1"/>
  <c r="Q4068" i="1" s="1"/>
  <c r="K4069" i="1"/>
  <c r="R4069" i="1" s="1"/>
  <c r="S4069" i="1" s="1"/>
  <c r="K4070" i="1"/>
  <c r="R4070" i="1" s="1"/>
  <c r="S4070" i="1" s="1"/>
  <c r="K4071" i="1"/>
  <c r="R4071" i="1" s="1"/>
  <c r="S4071" i="1" s="1"/>
  <c r="K4072" i="1"/>
  <c r="Q4072" i="1" s="1"/>
  <c r="K4073" i="1"/>
  <c r="R4073" i="1" s="1"/>
  <c r="S4073" i="1" s="1"/>
  <c r="K4074" i="1"/>
  <c r="R4074" i="1" s="1"/>
  <c r="S4074" i="1" s="1"/>
  <c r="K4075" i="1"/>
  <c r="R4075" i="1" s="1"/>
  <c r="S4075" i="1" s="1"/>
  <c r="K4076" i="1"/>
  <c r="Q4076" i="1" s="1"/>
  <c r="K4077" i="1"/>
  <c r="R4077" i="1" s="1"/>
  <c r="S4077" i="1" s="1"/>
  <c r="K4078" i="1"/>
  <c r="Q4078" i="1" s="1"/>
  <c r="K4079" i="1"/>
  <c r="R4079" i="1" s="1"/>
  <c r="S4079" i="1" s="1"/>
  <c r="K4080" i="1"/>
  <c r="Q4080" i="1" s="1"/>
  <c r="K4081" i="1"/>
  <c r="R4081" i="1" s="1"/>
  <c r="S4081" i="1" s="1"/>
  <c r="K4082" i="1"/>
  <c r="Q4082" i="1" s="1"/>
  <c r="K4083" i="1"/>
  <c r="R4083" i="1" s="1"/>
  <c r="S4083" i="1" s="1"/>
  <c r="K4084" i="1"/>
  <c r="Q4084" i="1" s="1"/>
  <c r="K4085" i="1"/>
  <c r="R4085" i="1" s="1"/>
  <c r="S4085" i="1" s="1"/>
  <c r="K4086" i="1"/>
  <c r="Q4086" i="1" s="1"/>
  <c r="K4087" i="1"/>
  <c r="R4087" i="1" s="1"/>
  <c r="S4087" i="1" s="1"/>
  <c r="K4088" i="1"/>
  <c r="Q4088" i="1" s="1"/>
  <c r="K4089" i="1"/>
  <c r="R4089" i="1" s="1"/>
  <c r="S4089" i="1" s="1"/>
  <c r="K4090" i="1"/>
  <c r="Q4090" i="1" s="1"/>
  <c r="K4091" i="1"/>
  <c r="R4091" i="1" s="1"/>
  <c r="S4091" i="1" s="1"/>
  <c r="K4092" i="1"/>
  <c r="Q4092" i="1" s="1"/>
  <c r="K4093" i="1"/>
  <c r="R4093" i="1" s="1"/>
  <c r="S4093" i="1" s="1"/>
  <c r="K4094" i="1"/>
  <c r="Q4094" i="1" s="1"/>
  <c r="K4095" i="1"/>
  <c r="R4095" i="1" s="1"/>
  <c r="S4095" i="1" s="1"/>
  <c r="K4096" i="1"/>
  <c r="Q4096" i="1" s="1"/>
  <c r="K4097" i="1"/>
  <c r="R4097" i="1" s="1"/>
  <c r="S4097" i="1" s="1"/>
  <c r="K4098" i="1"/>
  <c r="Q4098" i="1" s="1"/>
  <c r="K4099" i="1"/>
  <c r="R4099" i="1" s="1"/>
  <c r="S4099" i="1" s="1"/>
  <c r="K4100" i="1"/>
  <c r="Q4100" i="1" s="1"/>
  <c r="K4101" i="1"/>
  <c r="R4101" i="1" s="1"/>
  <c r="S4101" i="1" s="1"/>
  <c r="K4102" i="1"/>
  <c r="Q4102" i="1" s="1"/>
  <c r="K4103" i="1"/>
  <c r="R4103" i="1" s="1"/>
  <c r="S4103" i="1" s="1"/>
  <c r="K4104" i="1"/>
  <c r="Q4104" i="1" s="1"/>
  <c r="K4105" i="1"/>
  <c r="R4105" i="1" s="1"/>
  <c r="S4105" i="1" s="1"/>
  <c r="K4106" i="1"/>
  <c r="Q4106" i="1" s="1"/>
  <c r="K4107" i="1"/>
  <c r="R4107" i="1" s="1"/>
  <c r="S4107" i="1" s="1"/>
  <c r="K4108" i="1"/>
  <c r="Q4108" i="1" s="1"/>
  <c r="K4109" i="1"/>
  <c r="R4109" i="1" s="1"/>
  <c r="S4109" i="1" s="1"/>
  <c r="K4110" i="1"/>
  <c r="Q4110" i="1" s="1"/>
  <c r="K4111" i="1"/>
  <c r="R4111" i="1" s="1"/>
  <c r="S4111" i="1" s="1"/>
  <c r="K4112" i="1"/>
  <c r="Q4112" i="1" s="1"/>
  <c r="K4113" i="1"/>
  <c r="R4113" i="1" s="1"/>
  <c r="S4113" i="1" s="1"/>
  <c r="K4114" i="1"/>
  <c r="Q4114" i="1" s="1"/>
  <c r="K4115" i="1"/>
  <c r="R4115" i="1" s="1"/>
  <c r="S4115" i="1" s="1"/>
  <c r="K2" i="1"/>
  <c r="R2" i="1" s="1"/>
  <c r="S2" i="1" s="1"/>
  <c r="Q3888" i="1" l="1"/>
  <c r="R3888" i="1"/>
  <c r="S3888" i="1" s="1"/>
  <c r="Q3808" i="1"/>
  <c r="R3808" i="1"/>
  <c r="S3808" i="1" s="1"/>
  <c r="Q3784" i="1"/>
  <c r="R3784" i="1"/>
  <c r="S3784" i="1" s="1"/>
  <c r="Q3768" i="1"/>
  <c r="R3768" i="1"/>
  <c r="S3768" i="1" s="1"/>
  <c r="Q3760" i="1"/>
  <c r="R3760" i="1"/>
  <c r="S3760" i="1" s="1"/>
  <c r="Q3752" i="1"/>
  <c r="R3752" i="1"/>
  <c r="S3752" i="1" s="1"/>
  <c r="Q3640" i="1"/>
  <c r="R3640" i="1"/>
  <c r="S3640" i="1" s="1"/>
  <c r="Q3208" i="1"/>
  <c r="R3208" i="1"/>
  <c r="S3208" i="1" s="1"/>
  <c r="Q3200" i="1"/>
  <c r="R3200" i="1"/>
  <c r="S3200" i="1" s="1"/>
  <c r="Q3128" i="1"/>
  <c r="R3128" i="1"/>
  <c r="S3128" i="1" s="1"/>
  <c r="Q3120" i="1"/>
  <c r="R3120" i="1"/>
  <c r="S3120" i="1" s="1"/>
  <c r="Q3112" i="1"/>
  <c r="R3112" i="1"/>
  <c r="S3112" i="1" s="1"/>
  <c r="Q3096" i="1"/>
  <c r="R3096" i="1"/>
  <c r="S3096" i="1" s="1"/>
  <c r="Q3088" i="1"/>
  <c r="R3088" i="1"/>
  <c r="S3088" i="1" s="1"/>
  <c r="Q3080" i="1"/>
  <c r="R3080" i="1"/>
  <c r="S3080" i="1" s="1"/>
  <c r="Q3072" i="1"/>
  <c r="R3072" i="1"/>
  <c r="S3072" i="1" s="1"/>
  <c r="Q3064" i="1"/>
  <c r="R3064" i="1"/>
  <c r="S3064" i="1" s="1"/>
  <c r="Q3056" i="1"/>
  <c r="R3056" i="1"/>
  <c r="S3056" i="1" s="1"/>
  <c r="Q3048" i="1"/>
  <c r="R3048" i="1"/>
  <c r="S3048" i="1" s="1"/>
  <c r="Q3040" i="1"/>
  <c r="R3040" i="1"/>
  <c r="S3040" i="1" s="1"/>
  <c r="Q3032" i="1"/>
  <c r="R3032" i="1"/>
  <c r="S3032" i="1" s="1"/>
  <c r="Q3024" i="1"/>
  <c r="R3024" i="1"/>
  <c r="S3024" i="1" s="1"/>
  <c r="Q3020" i="1"/>
  <c r="R3020" i="1"/>
  <c r="S3020" i="1" s="1"/>
  <c r="Q3016" i="1"/>
  <c r="R3016" i="1"/>
  <c r="S3016" i="1" s="1"/>
  <c r="Q3008" i="1"/>
  <c r="R3008" i="1"/>
  <c r="S3008" i="1" s="1"/>
  <c r="Q3000" i="1"/>
  <c r="R3000" i="1"/>
  <c r="S3000" i="1" s="1"/>
  <c r="Q2992" i="1"/>
  <c r="R2992" i="1"/>
  <c r="S2992" i="1" s="1"/>
  <c r="Q2984" i="1"/>
  <c r="R2984" i="1"/>
  <c r="S2984" i="1" s="1"/>
  <c r="Q2960" i="1"/>
  <c r="R2960" i="1"/>
  <c r="S2960" i="1" s="1"/>
  <c r="Q2956" i="1"/>
  <c r="R2956" i="1"/>
  <c r="S2956" i="1" s="1"/>
  <c r="Q2944" i="1"/>
  <c r="R2944" i="1"/>
  <c r="S2944" i="1" s="1"/>
  <c r="Q2936" i="1"/>
  <c r="R2936" i="1"/>
  <c r="S2936" i="1" s="1"/>
  <c r="Q2776" i="1"/>
  <c r="R2776" i="1"/>
  <c r="S2776" i="1" s="1"/>
  <c r="Q2768" i="1"/>
  <c r="R2768" i="1"/>
  <c r="S2768" i="1" s="1"/>
  <c r="Q2760" i="1"/>
  <c r="R2760" i="1"/>
  <c r="S2760" i="1" s="1"/>
  <c r="Q2752" i="1"/>
  <c r="R2752" i="1"/>
  <c r="S2752" i="1" s="1"/>
  <c r="Q2744" i="1"/>
  <c r="R2744" i="1"/>
  <c r="S2744" i="1" s="1"/>
  <c r="Q2696" i="1"/>
  <c r="R2696" i="1"/>
  <c r="S2696" i="1" s="1"/>
  <c r="Q3880" i="1"/>
  <c r="R3880" i="1"/>
  <c r="S3880" i="1" s="1"/>
  <c r="Q3872" i="1"/>
  <c r="R3872" i="1"/>
  <c r="S3872" i="1" s="1"/>
  <c r="Q3800" i="1"/>
  <c r="R3800" i="1"/>
  <c r="S3800" i="1" s="1"/>
  <c r="Q3792" i="1"/>
  <c r="R3792" i="1"/>
  <c r="S3792" i="1" s="1"/>
  <c r="Q3776" i="1"/>
  <c r="R3776" i="1"/>
  <c r="S3776" i="1" s="1"/>
  <c r="Q3648" i="1"/>
  <c r="R3648" i="1"/>
  <c r="S3648" i="1" s="1"/>
  <c r="Q3632" i="1"/>
  <c r="R3632" i="1"/>
  <c r="S3632" i="1" s="1"/>
  <c r="Q3192" i="1"/>
  <c r="R3192" i="1"/>
  <c r="S3192" i="1" s="1"/>
  <c r="Q3116" i="1"/>
  <c r="R3116" i="1"/>
  <c r="S3116" i="1" s="1"/>
  <c r="Q3104" i="1"/>
  <c r="R3104" i="1"/>
  <c r="S3104" i="1" s="1"/>
  <c r="Q3100" i="1"/>
  <c r="R3100" i="1"/>
  <c r="S3100" i="1" s="1"/>
  <c r="Q3084" i="1"/>
  <c r="R3084" i="1"/>
  <c r="S3084" i="1" s="1"/>
  <c r="Q3068" i="1"/>
  <c r="R3068" i="1"/>
  <c r="S3068" i="1" s="1"/>
  <c r="Q3052" i="1"/>
  <c r="R3052" i="1"/>
  <c r="S3052" i="1" s="1"/>
  <c r="Q3036" i="1"/>
  <c r="R3036" i="1"/>
  <c r="S3036" i="1" s="1"/>
  <c r="Q3004" i="1"/>
  <c r="R3004" i="1"/>
  <c r="S3004" i="1" s="1"/>
  <c r="Q2988" i="1"/>
  <c r="R2988" i="1"/>
  <c r="S2988" i="1" s="1"/>
  <c r="Q2952" i="1"/>
  <c r="R2952" i="1"/>
  <c r="S2952" i="1" s="1"/>
  <c r="Q2940" i="1"/>
  <c r="R2940" i="1"/>
  <c r="S2940" i="1" s="1"/>
  <c r="Q2928" i="1"/>
  <c r="R2928" i="1"/>
  <c r="S2928" i="1" s="1"/>
  <c r="Q2924" i="1"/>
  <c r="R2924" i="1"/>
  <c r="S2924" i="1" s="1"/>
  <c r="Q2780" i="1"/>
  <c r="R2780" i="1"/>
  <c r="S2780" i="1" s="1"/>
  <c r="Q2764" i="1"/>
  <c r="R2764" i="1"/>
  <c r="S2764" i="1" s="1"/>
  <c r="Q2748" i="1"/>
  <c r="R2748" i="1"/>
  <c r="S2748" i="1" s="1"/>
  <c r="Q2736" i="1"/>
  <c r="R2736" i="1"/>
  <c r="S2736" i="1" s="1"/>
  <c r="Q2732" i="1"/>
  <c r="R2732" i="1"/>
  <c r="S2732" i="1" s="1"/>
  <c r="Q2728" i="1"/>
  <c r="R2728" i="1"/>
  <c r="S2728" i="1" s="1"/>
  <c r="Q2720" i="1"/>
  <c r="R2720" i="1"/>
  <c r="S2720" i="1" s="1"/>
  <c r="Q2716" i="1"/>
  <c r="R2716" i="1"/>
  <c r="S2716" i="1" s="1"/>
  <c r="Q2712" i="1"/>
  <c r="R2712" i="1"/>
  <c r="S2712" i="1" s="1"/>
  <c r="Q2704" i="1"/>
  <c r="R2704" i="1"/>
  <c r="S2704" i="1" s="1"/>
  <c r="Q2700" i="1"/>
  <c r="R2700" i="1"/>
  <c r="S2700" i="1" s="1"/>
  <c r="Q2688" i="1"/>
  <c r="R2688" i="1"/>
  <c r="S2688" i="1" s="1"/>
  <c r="Q2684" i="1"/>
  <c r="R2684" i="1"/>
  <c r="S2684" i="1" s="1"/>
  <c r="Q2680" i="1"/>
  <c r="R2680" i="1"/>
  <c r="S2680" i="1" s="1"/>
  <c r="Q2672" i="1"/>
  <c r="R2672" i="1"/>
  <c r="S2672" i="1" s="1"/>
  <c r="Q2668" i="1"/>
  <c r="R2668" i="1"/>
  <c r="S2668" i="1" s="1"/>
  <c r="Q2664" i="1"/>
  <c r="R2664" i="1"/>
  <c r="S2664" i="1" s="1"/>
  <c r="Q2656" i="1"/>
  <c r="R2656" i="1"/>
  <c r="S2656" i="1" s="1"/>
  <c r="Q2652" i="1"/>
  <c r="R2652" i="1"/>
  <c r="S2652" i="1" s="1"/>
  <c r="Q2648" i="1"/>
  <c r="R2648" i="1"/>
  <c r="S2648" i="1" s="1"/>
  <c r="Q2640" i="1"/>
  <c r="R2640" i="1"/>
  <c r="S2640" i="1" s="1"/>
  <c r="Q2636" i="1"/>
  <c r="R2636" i="1"/>
  <c r="S2636" i="1" s="1"/>
  <c r="Q2632" i="1"/>
  <c r="R2632" i="1"/>
  <c r="S2632" i="1" s="1"/>
  <c r="Q2624" i="1"/>
  <c r="R2624" i="1"/>
  <c r="S2624" i="1" s="1"/>
  <c r="Q2620" i="1"/>
  <c r="R2620" i="1"/>
  <c r="S2620" i="1" s="1"/>
  <c r="Q2616" i="1"/>
  <c r="R2616" i="1"/>
  <c r="S2616" i="1" s="1"/>
  <c r="Q2608" i="1"/>
  <c r="R2608" i="1"/>
  <c r="S2608" i="1" s="1"/>
  <c r="Q2604" i="1"/>
  <c r="R2604" i="1"/>
  <c r="S2604" i="1" s="1"/>
  <c r="Q2600" i="1"/>
  <c r="R2600" i="1"/>
  <c r="S2600" i="1" s="1"/>
  <c r="Q2592" i="1"/>
  <c r="R2592" i="1"/>
  <c r="S2592" i="1" s="1"/>
  <c r="Q2588" i="1"/>
  <c r="R2588" i="1"/>
  <c r="S2588" i="1" s="1"/>
  <c r="Q2584" i="1"/>
  <c r="R2584" i="1"/>
  <c r="S2584" i="1" s="1"/>
  <c r="Q2576" i="1"/>
  <c r="R2576" i="1"/>
  <c r="S2576" i="1" s="1"/>
  <c r="Q2572" i="1"/>
  <c r="R2572" i="1"/>
  <c r="S2572" i="1" s="1"/>
  <c r="Q2568" i="1"/>
  <c r="R2568" i="1"/>
  <c r="S2568" i="1" s="1"/>
  <c r="Q2560" i="1"/>
  <c r="R2560" i="1"/>
  <c r="S2560" i="1" s="1"/>
  <c r="Q2556" i="1"/>
  <c r="R2556" i="1"/>
  <c r="S2556" i="1" s="1"/>
  <c r="Q2552" i="1"/>
  <c r="R2552" i="1"/>
  <c r="S2552" i="1" s="1"/>
  <c r="Q2544" i="1"/>
  <c r="R2544" i="1"/>
  <c r="S2544" i="1" s="1"/>
  <c r="Q2540" i="1"/>
  <c r="R2540" i="1"/>
  <c r="S2540" i="1" s="1"/>
  <c r="Q2536" i="1"/>
  <c r="R2536" i="1"/>
  <c r="S2536" i="1" s="1"/>
  <c r="Q2528" i="1"/>
  <c r="R2528" i="1"/>
  <c r="S2528" i="1" s="1"/>
  <c r="Q2524" i="1"/>
  <c r="R2524" i="1"/>
  <c r="S2524" i="1" s="1"/>
  <c r="Q2520" i="1"/>
  <c r="R2520" i="1"/>
  <c r="S2520" i="1" s="1"/>
  <c r="Q2512" i="1"/>
  <c r="R2512" i="1"/>
  <c r="S2512" i="1" s="1"/>
  <c r="Q2508" i="1"/>
  <c r="R2508" i="1"/>
  <c r="S2508" i="1" s="1"/>
  <c r="Q2504" i="1"/>
  <c r="R2504" i="1"/>
  <c r="S2504" i="1" s="1"/>
  <c r="Q2496" i="1"/>
  <c r="R2496" i="1"/>
  <c r="S2496" i="1" s="1"/>
  <c r="Q2492" i="1"/>
  <c r="R2492" i="1"/>
  <c r="S2492" i="1" s="1"/>
  <c r="Q2488" i="1"/>
  <c r="R2488" i="1"/>
  <c r="S2488" i="1" s="1"/>
  <c r="Q2480" i="1"/>
  <c r="R2480" i="1"/>
  <c r="S2480" i="1" s="1"/>
  <c r="Q2476" i="1"/>
  <c r="R2476" i="1"/>
  <c r="S2476" i="1" s="1"/>
  <c r="Q2472" i="1"/>
  <c r="R2472" i="1"/>
  <c r="S2472" i="1" s="1"/>
  <c r="Q2464" i="1"/>
  <c r="R2464" i="1"/>
  <c r="S2464" i="1" s="1"/>
  <c r="Q2460" i="1"/>
  <c r="R2460" i="1"/>
  <c r="S2460" i="1" s="1"/>
  <c r="Q2456" i="1"/>
  <c r="R2456" i="1"/>
  <c r="S2456" i="1" s="1"/>
  <c r="Q2448" i="1"/>
  <c r="R2448" i="1"/>
  <c r="S2448" i="1" s="1"/>
  <c r="Q2444" i="1"/>
  <c r="R2444" i="1"/>
  <c r="S2444" i="1" s="1"/>
  <c r="Q2440" i="1"/>
  <c r="R2440" i="1"/>
  <c r="S2440" i="1" s="1"/>
  <c r="Q2432" i="1"/>
  <c r="R2432" i="1"/>
  <c r="S2432" i="1" s="1"/>
  <c r="Q2428" i="1"/>
  <c r="R2428" i="1"/>
  <c r="S2428" i="1" s="1"/>
  <c r="Q2424" i="1"/>
  <c r="R2424" i="1"/>
  <c r="S2424" i="1" s="1"/>
  <c r="Q2416" i="1"/>
  <c r="R2416" i="1"/>
  <c r="S2416" i="1" s="1"/>
  <c r="Q2412" i="1"/>
  <c r="R2412" i="1"/>
  <c r="S2412" i="1" s="1"/>
  <c r="Q2408" i="1"/>
  <c r="R2408" i="1"/>
  <c r="S2408" i="1" s="1"/>
  <c r="Q2400" i="1"/>
  <c r="R2400" i="1"/>
  <c r="S2400" i="1" s="1"/>
  <c r="Q2396" i="1"/>
  <c r="R2396" i="1"/>
  <c r="S2396" i="1" s="1"/>
  <c r="Q2392" i="1"/>
  <c r="R2392" i="1"/>
  <c r="S2392" i="1" s="1"/>
  <c r="Q2384" i="1"/>
  <c r="R2384" i="1"/>
  <c r="S2384" i="1" s="1"/>
  <c r="Q2380" i="1"/>
  <c r="R2380" i="1"/>
  <c r="S2380" i="1" s="1"/>
  <c r="Q2376" i="1"/>
  <c r="R2376" i="1"/>
  <c r="S2376" i="1" s="1"/>
  <c r="Q2368" i="1"/>
  <c r="R2368" i="1"/>
  <c r="S2368" i="1" s="1"/>
  <c r="Q2364" i="1"/>
  <c r="R2364" i="1"/>
  <c r="S2364" i="1" s="1"/>
  <c r="Q2360" i="1"/>
  <c r="R2360" i="1"/>
  <c r="S2360" i="1" s="1"/>
  <c r="Q2352" i="1"/>
  <c r="R2352" i="1"/>
  <c r="S2352" i="1" s="1"/>
  <c r="Q2348" i="1"/>
  <c r="R2348" i="1"/>
  <c r="S2348" i="1" s="1"/>
  <c r="Q2344" i="1"/>
  <c r="R2344" i="1"/>
  <c r="S2344" i="1" s="1"/>
  <c r="Q2336" i="1"/>
  <c r="R2336" i="1"/>
  <c r="S2336" i="1" s="1"/>
  <c r="Q2332" i="1"/>
  <c r="R2332" i="1"/>
  <c r="S2332" i="1" s="1"/>
  <c r="Q2328" i="1"/>
  <c r="R2328" i="1"/>
  <c r="S2328" i="1" s="1"/>
  <c r="Q2320" i="1"/>
  <c r="R2320" i="1"/>
  <c r="S2320" i="1" s="1"/>
  <c r="Q2316" i="1"/>
  <c r="R2316" i="1"/>
  <c r="S2316" i="1" s="1"/>
  <c r="Q2312" i="1"/>
  <c r="R2312" i="1"/>
  <c r="S2312" i="1" s="1"/>
  <c r="Q2304" i="1"/>
  <c r="R2304" i="1"/>
  <c r="S2304" i="1" s="1"/>
  <c r="Q2300" i="1"/>
  <c r="R2300" i="1"/>
  <c r="S2300" i="1" s="1"/>
  <c r="Q2296" i="1"/>
  <c r="R2296" i="1"/>
  <c r="S2296" i="1" s="1"/>
  <c r="Q2288" i="1"/>
  <c r="R2288" i="1"/>
  <c r="S2288" i="1" s="1"/>
  <c r="Q2284" i="1"/>
  <c r="R2284" i="1"/>
  <c r="S2284" i="1" s="1"/>
  <c r="Q2280" i="1"/>
  <c r="R2280" i="1"/>
  <c r="S2280" i="1" s="1"/>
  <c r="Q2272" i="1"/>
  <c r="R2272" i="1"/>
  <c r="S2272" i="1" s="1"/>
  <c r="Q2268" i="1"/>
  <c r="R2268" i="1"/>
  <c r="S2268" i="1" s="1"/>
  <c r="Q2264" i="1"/>
  <c r="R2264" i="1"/>
  <c r="S2264" i="1" s="1"/>
  <c r="Q2256" i="1"/>
  <c r="R2256" i="1"/>
  <c r="S2256" i="1" s="1"/>
  <c r="Q2252" i="1"/>
  <c r="R2252" i="1"/>
  <c r="S2252" i="1" s="1"/>
  <c r="Q2248" i="1"/>
  <c r="R2248" i="1"/>
  <c r="S2248" i="1" s="1"/>
  <c r="Q2240" i="1"/>
  <c r="R2240" i="1"/>
  <c r="S2240" i="1" s="1"/>
  <c r="Q2236" i="1"/>
  <c r="R2236" i="1"/>
  <c r="S2236" i="1" s="1"/>
  <c r="Q2232" i="1"/>
  <c r="R2232" i="1"/>
  <c r="S2232" i="1" s="1"/>
  <c r="Q2224" i="1"/>
  <c r="R2224" i="1"/>
  <c r="S2224" i="1" s="1"/>
  <c r="Q2220" i="1"/>
  <c r="R2220" i="1"/>
  <c r="S2220" i="1" s="1"/>
  <c r="Q2216" i="1"/>
  <c r="R2216" i="1"/>
  <c r="S2216" i="1" s="1"/>
  <c r="Q2208" i="1"/>
  <c r="R2208" i="1"/>
  <c r="S2208" i="1" s="1"/>
  <c r="Q2204" i="1"/>
  <c r="R2204" i="1"/>
  <c r="S2204" i="1" s="1"/>
  <c r="Q2200" i="1"/>
  <c r="R2200" i="1"/>
  <c r="S2200" i="1" s="1"/>
  <c r="Q2192" i="1"/>
  <c r="R2192" i="1"/>
  <c r="S2192" i="1" s="1"/>
  <c r="Q2188" i="1"/>
  <c r="R2188" i="1"/>
  <c r="S2188" i="1" s="1"/>
  <c r="Q2184" i="1"/>
  <c r="R2184" i="1"/>
  <c r="S2184" i="1" s="1"/>
  <c r="Q2176" i="1"/>
  <c r="R2176" i="1"/>
  <c r="S2176" i="1" s="1"/>
  <c r="Q2172" i="1"/>
  <c r="R2172" i="1"/>
  <c r="S2172" i="1" s="1"/>
  <c r="Q2168" i="1"/>
  <c r="R2168" i="1"/>
  <c r="S2168" i="1" s="1"/>
  <c r="Q2160" i="1"/>
  <c r="R2160" i="1"/>
  <c r="S2160" i="1" s="1"/>
  <c r="Q2156" i="1"/>
  <c r="R2156" i="1"/>
  <c r="S2156" i="1" s="1"/>
  <c r="Q2152" i="1"/>
  <c r="R2152" i="1"/>
  <c r="S2152" i="1" s="1"/>
  <c r="Q2144" i="1"/>
  <c r="R2144" i="1"/>
  <c r="S2144" i="1" s="1"/>
  <c r="Q2140" i="1"/>
  <c r="R2140" i="1"/>
  <c r="S2140" i="1" s="1"/>
  <c r="Q2136" i="1"/>
  <c r="R2136" i="1"/>
  <c r="S2136" i="1" s="1"/>
  <c r="Q2128" i="1"/>
  <c r="R2128" i="1"/>
  <c r="S2128" i="1" s="1"/>
  <c r="Q2124" i="1"/>
  <c r="R2124" i="1"/>
  <c r="S2124" i="1" s="1"/>
  <c r="Q2120" i="1"/>
  <c r="R2120" i="1"/>
  <c r="S2120" i="1" s="1"/>
  <c r="Q2112" i="1"/>
  <c r="R2112" i="1"/>
  <c r="S2112" i="1" s="1"/>
  <c r="Q2108" i="1"/>
  <c r="R2108" i="1"/>
  <c r="S2108" i="1" s="1"/>
  <c r="Q2104" i="1"/>
  <c r="R2104" i="1"/>
  <c r="S2104" i="1" s="1"/>
  <c r="Q2096" i="1"/>
  <c r="R2096" i="1"/>
  <c r="S2096" i="1" s="1"/>
  <c r="Q2092" i="1"/>
  <c r="R2092" i="1"/>
  <c r="S2092" i="1" s="1"/>
  <c r="Q2088" i="1"/>
  <c r="R2088" i="1"/>
  <c r="S2088" i="1" s="1"/>
  <c r="Q2080" i="1"/>
  <c r="R2080" i="1"/>
  <c r="S2080" i="1" s="1"/>
  <c r="Q2076" i="1"/>
  <c r="R2076" i="1"/>
  <c r="S2076" i="1" s="1"/>
  <c r="Q2072" i="1"/>
  <c r="R2072" i="1"/>
  <c r="S2072" i="1" s="1"/>
  <c r="Q2064" i="1"/>
  <c r="R2064" i="1"/>
  <c r="S2064" i="1" s="1"/>
  <c r="Q2060" i="1"/>
  <c r="R2060" i="1"/>
  <c r="S2060" i="1" s="1"/>
  <c r="Q2056" i="1"/>
  <c r="R2056" i="1"/>
  <c r="S2056" i="1" s="1"/>
  <c r="Q2048" i="1"/>
  <c r="R2048" i="1"/>
  <c r="S2048" i="1" s="1"/>
  <c r="Q2044" i="1"/>
  <c r="R2044" i="1"/>
  <c r="S2044" i="1" s="1"/>
  <c r="Q2040" i="1"/>
  <c r="R2040" i="1"/>
  <c r="S2040" i="1" s="1"/>
  <c r="Q2032" i="1"/>
  <c r="R2032" i="1"/>
  <c r="S2032" i="1" s="1"/>
  <c r="Q2028" i="1"/>
  <c r="R2028" i="1"/>
  <c r="S2028" i="1" s="1"/>
  <c r="Q2024" i="1"/>
  <c r="R2024" i="1"/>
  <c r="S2024" i="1" s="1"/>
  <c r="Q2016" i="1"/>
  <c r="R2016" i="1"/>
  <c r="S2016" i="1" s="1"/>
  <c r="Q2012" i="1"/>
  <c r="R2012" i="1"/>
  <c r="S2012" i="1" s="1"/>
  <c r="Q2008" i="1"/>
  <c r="R2008" i="1"/>
  <c r="S2008" i="1" s="1"/>
  <c r="Q2000" i="1"/>
  <c r="R2000" i="1"/>
  <c r="S2000" i="1" s="1"/>
  <c r="Q1996" i="1"/>
  <c r="R1996" i="1"/>
  <c r="S1996" i="1" s="1"/>
  <c r="Q1992" i="1"/>
  <c r="R1992" i="1"/>
  <c r="S1992" i="1" s="1"/>
  <c r="Q1984" i="1"/>
  <c r="R1984" i="1"/>
  <c r="S1984" i="1" s="1"/>
  <c r="Q1980" i="1"/>
  <c r="R1980" i="1"/>
  <c r="S1980" i="1" s="1"/>
  <c r="Q1976" i="1"/>
  <c r="R1976" i="1"/>
  <c r="S1976" i="1" s="1"/>
  <c r="Q1968" i="1"/>
  <c r="R1968" i="1"/>
  <c r="S1968" i="1" s="1"/>
  <c r="Q1964" i="1"/>
  <c r="R1964" i="1"/>
  <c r="S1964" i="1" s="1"/>
  <c r="Q1960" i="1"/>
  <c r="R1960" i="1"/>
  <c r="S1960" i="1" s="1"/>
  <c r="Q1952" i="1"/>
  <c r="R1952" i="1"/>
  <c r="S1952" i="1" s="1"/>
  <c r="Q1948" i="1"/>
  <c r="R1948" i="1"/>
  <c r="S1948" i="1" s="1"/>
  <c r="Q1944" i="1"/>
  <c r="R1944" i="1"/>
  <c r="S1944" i="1" s="1"/>
  <c r="Q1936" i="1"/>
  <c r="R1936" i="1"/>
  <c r="S1936" i="1" s="1"/>
  <c r="Q1932" i="1"/>
  <c r="R1932" i="1"/>
  <c r="S1932" i="1" s="1"/>
  <c r="Q1928" i="1"/>
  <c r="R1928" i="1"/>
  <c r="S1928" i="1" s="1"/>
  <c r="Q1920" i="1"/>
  <c r="R1920" i="1"/>
  <c r="S1920" i="1" s="1"/>
  <c r="Q1916" i="1"/>
  <c r="R1916" i="1"/>
  <c r="S1916" i="1" s="1"/>
  <c r="Q1912" i="1"/>
  <c r="R1912" i="1"/>
  <c r="S1912" i="1" s="1"/>
  <c r="Q1904" i="1"/>
  <c r="R1904" i="1"/>
  <c r="S1904" i="1" s="1"/>
  <c r="Q1900" i="1"/>
  <c r="R1900" i="1"/>
  <c r="S1900" i="1" s="1"/>
  <c r="Q1896" i="1"/>
  <c r="R1896" i="1"/>
  <c r="S1896" i="1" s="1"/>
  <c r="Q1888" i="1"/>
  <c r="R1888" i="1"/>
  <c r="S1888" i="1" s="1"/>
  <c r="Q1884" i="1"/>
  <c r="R1884" i="1"/>
  <c r="S1884" i="1" s="1"/>
  <c r="Q1880" i="1"/>
  <c r="R1880" i="1"/>
  <c r="S1880" i="1" s="1"/>
  <c r="Q1872" i="1"/>
  <c r="R1872" i="1"/>
  <c r="S1872" i="1" s="1"/>
  <c r="Q1868" i="1"/>
  <c r="R1868" i="1"/>
  <c r="S1868" i="1" s="1"/>
  <c r="Q1864" i="1"/>
  <c r="R1864" i="1"/>
  <c r="S1864" i="1" s="1"/>
  <c r="Q1856" i="1"/>
  <c r="R1856" i="1"/>
  <c r="S1856" i="1" s="1"/>
  <c r="Q1852" i="1"/>
  <c r="R1852" i="1"/>
  <c r="S1852" i="1" s="1"/>
  <c r="Q1848" i="1"/>
  <c r="R1848" i="1"/>
  <c r="S1848" i="1" s="1"/>
  <c r="Q1840" i="1"/>
  <c r="R1840" i="1"/>
  <c r="S1840" i="1" s="1"/>
  <c r="Q1836" i="1"/>
  <c r="R1836" i="1"/>
  <c r="S1836" i="1" s="1"/>
  <c r="Q1832" i="1"/>
  <c r="R1832" i="1"/>
  <c r="S1832" i="1" s="1"/>
  <c r="Q1824" i="1"/>
  <c r="R1824" i="1"/>
  <c r="S1824" i="1" s="1"/>
  <c r="Q1820" i="1"/>
  <c r="R1820" i="1"/>
  <c r="S1820" i="1" s="1"/>
  <c r="Q1816" i="1"/>
  <c r="R1816" i="1"/>
  <c r="S1816" i="1" s="1"/>
  <c r="Q1808" i="1"/>
  <c r="R1808" i="1"/>
  <c r="S1808" i="1" s="1"/>
  <c r="Q1804" i="1"/>
  <c r="R1804" i="1"/>
  <c r="S1804" i="1" s="1"/>
  <c r="Q1800" i="1"/>
  <c r="R1800" i="1"/>
  <c r="S1800" i="1" s="1"/>
  <c r="Q1792" i="1"/>
  <c r="R1792" i="1"/>
  <c r="S1792" i="1" s="1"/>
  <c r="Q1788" i="1"/>
  <c r="R1788" i="1"/>
  <c r="S1788" i="1" s="1"/>
  <c r="Q1784" i="1"/>
  <c r="R1784" i="1"/>
  <c r="S1784" i="1" s="1"/>
  <c r="Q1776" i="1"/>
  <c r="R1776" i="1"/>
  <c r="S1776" i="1" s="1"/>
  <c r="Q1772" i="1"/>
  <c r="R1772" i="1"/>
  <c r="S1772" i="1" s="1"/>
  <c r="Q1768" i="1"/>
  <c r="R1768" i="1"/>
  <c r="S1768" i="1" s="1"/>
  <c r="Q1760" i="1"/>
  <c r="R1760" i="1"/>
  <c r="S1760" i="1" s="1"/>
  <c r="Q1756" i="1"/>
  <c r="R1756" i="1"/>
  <c r="S1756" i="1" s="1"/>
  <c r="Q1752" i="1"/>
  <c r="R1752" i="1"/>
  <c r="S1752" i="1" s="1"/>
  <c r="Q1744" i="1"/>
  <c r="R1744" i="1"/>
  <c r="S1744" i="1" s="1"/>
  <c r="Q1740" i="1"/>
  <c r="R1740" i="1"/>
  <c r="S1740" i="1" s="1"/>
  <c r="Q1736" i="1"/>
  <c r="R1736" i="1"/>
  <c r="S1736" i="1" s="1"/>
  <c r="Q1732" i="1"/>
  <c r="R1732" i="1"/>
  <c r="S1732" i="1" s="1"/>
  <c r="Q1728" i="1"/>
  <c r="R1728" i="1"/>
  <c r="S1728" i="1" s="1"/>
  <c r="Q1720" i="1"/>
  <c r="R1720" i="1"/>
  <c r="S1720" i="1" s="1"/>
  <c r="Q1716" i="1"/>
  <c r="R1716" i="1"/>
  <c r="S1716" i="1" s="1"/>
  <c r="Q1712" i="1"/>
  <c r="R1712" i="1"/>
  <c r="S1712" i="1" s="1"/>
  <c r="Q1708" i="1"/>
  <c r="R1708" i="1"/>
  <c r="S1708" i="1" s="1"/>
  <c r="Q1704" i="1"/>
  <c r="R1704" i="1"/>
  <c r="S1704" i="1" s="1"/>
  <c r="Q1700" i="1"/>
  <c r="R1700" i="1"/>
  <c r="S1700" i="1" s="1"/>
  <c r="Q1696" i="1"/>
  <c r="R1696" i="1"/>
  <c r="S1696" i="1" s="1"/>
  <c r="Q1688" i="1"/>
  <c r="R1688" i="1"/>
  <c r="S1688" i="1" s="1"/>
  <c r="Q1684" i="1"/>
  <c r="R1684" i="1"/>
  <c r="S1684" i="1" s="1"/>
  <c r="Q1680" i="1"/>
  <c r="R1680" i="1"/>
  <c r="S1680" i="1" s="1"/>
  <c r="Q1676" i="1"/>
  <c r="R1676" i="1"/>
  <c r="S1676" i="1" s="1"/>
  <c r="Q1672" i="1"/>
  <c r="R1672" i="1"/>
  <c r="S1672" i="1" s="1"/>
  <c r="Q1668" i="1"/>
  <c r="R1668" i="1"/>
  <c r="S1668" i="1" s="1"/>
  <c r="Q1664" i="1"/>
  <c r="R1664" i="1"/>
  <c r="S1664" i="1" s="1"/>
  <c r="Q1656" i="1"/>
  <c r="R1656" i="1"/>
  <c r="S1656" i="1" s="1"/>
  <c r="Q1652" i="1"/>
  <c r="R1652" i="1"/>
  <c r="S1652" i="1" s="1"/>
  <c r="Q1648" i="1"/>
  <c r="R1648" i="1"/>
  <c r="S1648" i="1" s="1"/>
  <c r="Q1644" i="1"/>
  <c r="R1644" i="1"/>
  <c r="S1644" i="1" s="1"/>
  <c r="Q1640" i="1"/>
  <c r="R1640" i="1"/>
  <c r="S1640" i="1" s="1"/>
  <c r="Q1636" i="1"/>
  <c r="R1636" i="1"/>
  <c r="S1636" i="1" s="1"/>
  <c r="Q1632" i="1"/>
  <c r="R1632" i="1"/>
  <c r="S1632" i="1" s="1"/>
  <c r="Q1624" i="1"/>
  <c r="R1624" i="1"/>
  <c r="S1624" i="1" s="1"/>
  <c r="Q1620" i="1"/>
  <c r="R1620" i="1"/>
  <c r="S1620" i="1" s="1"/>
  <c r="Q1616" i="1"/>
  <c r="R1616" i="1"/>
  <c r="S1616" i="1" s="1"/>
  <c r="Q1612" i="1"/>
  <c r="R1612" i="1"/>
  <c r="S1612" i="1" s="1"/>
  <c r="Q1608" i="1"/>
  <c r="R1608" i="1"/>
  <c r="S1608" i="1" s="1"/>
  <c r="Q1604" i="1"/>
  <c r="R1604" i="1"/>
  <c r="S1604" i="1" s="1"/>
  <c r="Q1600" i="1"/>
  <c r="R1600" i="1"/>
  <c r="S1600" i="1" s="1"/>
  <c r="Q1592" i="1"/>
  <c r="R1592" i="1"/>
  <c r="S1592" i="1" s="1"/>
  <c r="Q1588" i="1"/>
  <c r="R1588" i="1"/>
  <c r="S1588" i="1" s="1"/>
  <c r="Q1584" i="1"/>
  <c r="R1584" i="1"/>
  <c r="S1584" i="1" s="1"/>
  <c r="Q1580" i="1"/>
  <c r="R1580" i="1"/>
  <c r="S1580" i="1" s="1"/>
  <c r="Q1576" i="1"/>
  <c r="R1576" i="1"/>
  <c r="S1576" i="1" s="1"/>
  <c r="Q1572" i="1"/>
  <c r="R1572" i="1"/>
  <c r="S1572" i="1" s="1"/>
  <c r="Q1568" i="1"/>
  <c r="R1568" i="1"/>
  <c r="S1568" i="1" s="1"/>
  <c r="Q1560" i="1"/>
  <c r="R1560" i="1"/>
  <c r="S1560" i="1" s="1"/>
  <c r="Q1556" i="1"/>
  <c r="R1556" i="1"/>
  <c r="S1556" i="1" s="1"/>
  <c r="Q1552" i="1"/>
  <c r="R1552" i="1"/>
  <c r="S1552" i="1" s="1"/>
  <c r="Q1548" i="1"/>
  <c r="R1548" i="1"/>
  <c r="S1548" i="1" s="1"/>
  <c r="Q1544" i="1"/>
  <c r="R1544" i="1"/>
  <c r="S1544" i="1" s="1"/>
  <c r="Q1540" i="1"/>
  <c r="R1540" i="1"/>
  <c r="S1540" i="1" s="1"/>
  <c r="Q1536" i="1"/>
  <c r="R1536" i="1"/>
  <c r="S1536" i="1" s="1"/>
  <c r="Q1528" i="1"/>
  <c r="R1528" i="1"/>
  <c r="S1528" i="1" s="1"/>
  <c r="Q1524" i="1"/>
  <c r="R1524" i="1"/>
  <c r="S1524" i="1" s="1"/>
  <c r="Q1520" i="1"/>
  <c r="R1520" i="1"/>
  <c r="S1520" i="1" s="1"/>
  <c r="Q1516" i="1"/>
  <c r="R1516" i="1"/>
  <c r="S1516" i="1" s="1"/>
  <c r="Q1512" i="1"/>
  <c r="R1512" i="1"/>
  <c r="S1512" i="1" s="1"/>
  <c r="Q1508" i="1"/>
  <c r="R1508" i="1"/>
  <c r="S1508" i="1" s="1"/>
  <c r="Q1504" i="1"/>
  <c r="R1504" i="1"/>
  <c r="S1504" i="1" s="1"/>
  <c r="Q1496" i="1"/>
  <c r="R1496" i="1"/>
  <c r="S1496" i="1" s="1"/>
  <c r="Q1492" i="1"/>
  <c r="R1492" i="1"/>
  <c r="S1492" i="1" s="1"/>
  <c r="R3876" i="1"/>
  <c r="S3876" i="1" s="1"/>
  <c r="R3804" i="1"/>
  <c r="S3804" i="1" s="1"/>
  <c r="R3788" i="1"/>
  <c r="S3788" i="1" s="1"/>
  <c r="R3772" i="1"/>
  <c r="S3772" i="1" s="1"/>
  <c r="R3756" i="1"/>
  <c r="S3756" i="1" s="1"/>
  <c r="R3644" i="1"/>
  <c r="S3644" i="1" s="1"/>
  <c r="R3196" i="1"/>
  <c r="S3196" i="1" s="1"/>
  <c r="R3124" i="1"/>
  <c r="S3124" i="1" s="1"/>
  <c r="R3092" i="1"/>
  <c r="S3092" i="1" s="1"/>
  <c r="R3060" i="1"/>
  <c r="S3060" i="1" s="1"/>
  <c r="R3028" i="1"/>
  <c r="S3028" i="1" s="1"/>
  <c r="R2996" i="1"/>
  <c r="S2996" i="1" s="1"/>
  <c r="R2948" i="1"/>
  <c r="S2948" i="1" s="1"/>
  <c r="R2756" i="1"/>
  <c r="S2756" i="1" s="1"/>
  <c r="R2724" i="1"/>
  <c r="S2724" i="1" s="1"/>
  <c r="R2692" i="1"/>
  <c r="S2692" i="1" s="1"/>
  <c r="R2660" i="1"/>
  <c r="S2660" i="1" s="1"/>
  <c r="R2628" i="1"/>
  <c r="S2628" i="1" s="1"/>
  <c r="R2596" i="1"/>
  <c r="S2596" i="1" s="1"/>
  <c r="R2564" i="1"/>
  <c r="S2564" i="1" s="1"/>
  <c r="R2532" i="1"/>
  <c r="S2532" i="1" s="1"/>
  <c r="R2500" i="1"/>
  <c r="S2500" i="1" s="1"/>
  <c r="R2468" i="1"/>
  <c r="S2468" i="1" s="1"/>
  <c r="R2436" i="1"/>
  <c r="S2436" i="1" s="1"/>
  <c r="R2404" i="1"/>
  <c r="S2404" i="1" s="1"/>
  <c r="R2372" i="1"/>
  <c r="S2372" i="1" s="1"/>
  <c r="R2340" i="1"/>
  <c r="S2340" i="1" s="1"/>
  <c r="R2308" i="1"/>
  <c r="S2308" i="1" s="1"/>
  <c r="R2276" i="1"/>
  <c r="S2276" i="1" s="1"/>
  <c r="R2244" i="1"/>
  <c r="S2244" i="1" s="1"/>
  <c r="R2212" i="1"/>
  <c r="S2212" i="1" s="1"/>
  <c r="R2180" i="1"/>
  <c r="S2180" i="1" s="1"/>
  <c r="R2148" i="1"/>
  <c r="S2148" i="1" s="1"/>
  <c r="R2116" i="1"/>
  <c r="S2116" i="1" s="1"/>
  <c r="R2084" i="1"/>
  <c r="S2084" i="1" s="1"/>
  <c r="R2052" i="1"/>
  <c r="S2052" i="1" s="1"/>
  <c r="R2020" i="1"/>
  <c r="S2020" i="1" s="1"/>
  <c r="R1988" i="1"/>
  <c r="S1988" i="1" s="1"/>
  <c r="R1956" i="1"/>
  <c r="S1956" i="1" s="1"/>
  <c r="R1924" i="1"/>
  <c r="S1924" i="1" s="1"/>
  <c r="R1892" i="1"/>
  <c r="S1892" i="1" s="1"/>
  <c r="R1860" i="1"/>
  <c r="S1860" i="1" s="1"/>
  <c r="R1828" i="1"/>
  <c r="S1828" i="1" s="1"/>
  <c r="R1796" i="1"/>
  <c r="S1796" i="1" s="1"/>
  <c r="R1764" i="1"/>
  <c r="S1764" i="1" s="1"/>
  <c r="R1724" i="1"/>
  <c r="S1724" i="1" s="1"/>
  <c r="R1660" i="1"/>
  <c r="S1660" i="1" s="1"/>
  <c r="R1596" i="1"/>
  <c r="S1596" i="1" s="1"/>
  <c r="R1532" i="1"/>
  <c r="S1532" i="1" s="1"/>
  <c r="R3883" i="1"/>
  <c r="S3883" i="1" s="1"/>
  <c r="Q3883" i="1"/>
  <c r="R3875" i="1"/>
  <c r="S3875" i="1" s="1"/>
  <c r="Q3875" i="1"/>
  <c r="R3803" i="1"/>
  <c r="S3803" i="1" s="1"/>
  <c r="Q3803" i="1"/>
  <c r="R3795" i="1"/>
  <c r="S3795" i="1" s="1"/>
  <c r="Q3795" i="1"/>
  <c r="R3787" i="1"/>
  <c r="S3787" i="1" s="1"/>
  <c r="Q3787" i="1"/>
  <c r="R3779" i="1"/>
  <c r="S3779" i="1" s="1"/>
  <c r="Q3779" i="1"/>
  <c r="R3771" i="1"/>
  <c r="S3771" i="1" s="1"/>
  <c r="Q3771" i="1"/>
  <c r="R3763" i="1"/>
  <c r="S3763" i="1" s="1"/>
  <c r="Q3763" i="1"/>
  <c r="R3755" i="1"/>
  <c r="S3755" i="1" s="1"/>
  <c r="Q3755" i="1"/>
  <c r="R3643" i="1"/>
  <c r="S3643" i="1" s="1"/>
  <c r="Q3643" i="1"/>
  <c r="R3635" i="1"/>
  <c r="S3635" i="1" s="1"/>
  <c r="Q3635" i="1"/>
  <c r="Q3887" i="1"/>
  <c r="Q3871" i="1"/>
  <c r="Q3807" i="1"/>
  <c r="Q3791" i="1"/>
  <c r="Q3775" i="1"/>
  <c r="Q3759" i="1"/>
  <c r="Q3639" i="1"/>
  <c r="R3884" i="1"/>
  <c r="S3884" i="1" s="1"/>
  <c r="R3796" i="1"/>
  <c r="S3796" i="1" s="1"/>
  <c r="R3780" i="1"/>
  <c r="S3780" i="1" s="1"/>
  <c r="R3764" i="1"/>
  <c r="S3764" i="1" s="1"/>
  <c r="R3636" i="1"/>
  <c r="S3636" i="1" s="1"/>
  <c r="R3204" i="1"/>
  <c r="S3204" i="1" s="1"/>
  <c r="R3108" i="1"/>
  <c r="S3108" i="1" s="1"/>
  <c r="R3076" i="1"/>
  <c r="S3076" i="1" s="1"/>
  <c r="R3044" i="1"/>
  <c r="S3044" i="1" s="1"/>
  <c r="R3012" i="1"/>
  <c r="S3012" i="1" s="1"/>
  <c r="R2932" i="1"/>
  <c r="S2932" i="1" s="1"/>
  <c r="R2772" i="1"/>
  <c r="S2772" i="1" s="1"/>
  <c r="R2740" i="1"/>
  <c r="S2740" i="1" s="1"/>
  <c r="R2708" i="1"/>
  <c r="S2708" i="1" s="1"/>
  <c r="R2676" i="1"/>
  <c r="S2676" i="1" s="1"/>
  <c r="R2644" i="1"/>
  <c r="S2644" i="1" s="1"/>
  <c r="R2612" i="1"/>
  <c r="S2612" i="1" s="1"/>
  <c r="R2580" i="1"/>
  <c r="S2580" i="1" s="1"/>
  <c r="R2548" i="1"/>
  <c r="S2548" i="1" s="1"/>
  <c r="R2516" i="1"/>
  <c r="S2516" i="1" s="1"/>
  <c r="R2484" i="1"/>
  <c r="S2484" i="1" s="1"/>
  <c r="R2452" i="1"/>
  <c r="S2452" i="1" s="1"/>
  <c r="R2420" i="1"/>
  <c r="S2420" i="1" s="1"/>
  <c r="R2388" i="1"/>
  <c r="S2388" i="1" s="1"/>
  <c r="R2356" i="1"/>
  <c r="S2356" i="1" s="1"/>
  <c r="R2324" i="1"/>
  <c r="S2324" i="1" s="1"/>
  <c r="R2292" i="1"/>
  <c r="S2292" i="1" s="1"/>
  <c r="R2260" i="1"/>
  <c r="S2260" i="1" s="1"/>
  <c r="R2228" i="1"/>
  <c r="S2228" i="1" s="1"/>
  <c r="R2196" i="1"/>
  <c r="S2196" i="1" s="1"/>
  <c r="R2164" i="1"/>
  <c r="S2164" i="1" s="1"/>
  <c r="R2132" i="1"/>
  <c r="S2132" i="1" s="1"/>
  <c r="R2100" i="1"/>
  <c r="S2100" i="1" s="1"/>
  <c r="R2068" i="1"/>
  <c r="S2068" i="1" s="1"/>
  <c r="R2036" i="1"/>
  <c r="S2036" i="1" s="1"/>
  <c r="R2004" i="1"/>
  <c r="S2004" i="1" s="1"/>
  <c r="R1972" i="1"/>
  <c r="S1972" i="1" s="1"/>
  <c r="R1940" i="1"/>
  <c r="S1940" i="1" s="1"/>
  <c r="R1908" i="1"/>
  <c r="S1908" i="1" s="1"/>
  <c r="R1876" i="1"/>
  <c r="S1876" i="1" s="1"/>
  <c r="R1844" i="1"/>
  <c r="S1844" i="1" s="1"/>
  <c r="R1812" i="1"/>
  <c r="S1812" i="1" s="1"/>
  <c r="R1780" i="1"/>
  <c r="S1780" i="1" s="1"/>
  <c r="R1748" i="1"/>
  <c r="S1748" i="1" s="1"/>
  <c r="R1692" i="1"/>
  <c r="S1692" i="1" s="1"/>
  <c r="R1628" i="1"/>
  <c r="S1628" i="1" s="1"/>
  <c r="R1564" i="1"/>
  <c r="S1564" i="1" s="1"/>
  <c r="R1500" i="1"/>
  <c r="S1500" i="1" s="1"/>
  <c r="Q1488" i="1"/>
  <c r="R1488" i="1"/>
  <c r="S1488" i="1" s="1"/>
  <c r="Q1480" i="1"/>
  <c r="R1480" i="1"/>
  <c r="S1480" i="1" s="1"/>
  <c r="Q1472" i="1"/>
  <c r="R1472" i="1"/>
  <c r="S1472" i="1" s="1"/>
  <c r="Q1464" i="1"/>
  <c r="R1464" i="1"/>
  <c r="S1464" i="1" s="1"/>
  <c r="Q1456" i="1"/>
  <c r="R1456" i="1"/>
  <c r="S1456" i="1" s="1"/>
  <c r="Q1448" i="1"/>
  <c r="R1448" i="1"/>
  <c r="S1448" i="1" s="1"/>
  <c r="Q1440" i="1"/>
  <c r="R1440" i="1"/>
  <c r="S1440" i="1" s="1"/>
  <c r="Q1432" i="1"/>
  <c r="R1432" i="1"/>
  <c r="S1432" i="1" s="1"/>
  <c r="Q1424" i="1"/>
  <c r="R1424" i="1"/>
  <c r="S1424" i="1" s="1"/>
  <c r="Q1416" i="1"/>
  <c r="R1416" i="1"/>
  <c r="S1416" i="1" s="1"/>
  <c r="Q1408" i="1"/>
  <c r="R1408" i="1"/>
  <c r="S1408" i="1" s="1"/>
  <c r="Q1400" i="1"/>
  <c r="R1400" i="1"/>
  <c r="S1400" i="1" s="1"/>
  <c r="Q1392" i="1"/>
  <c r="R1392" i="1"/>
  <c r="S1392" i="1" s="1"/>
  <c r="Q1384" i="1"/>
  <c r="R1384" i="1"/>
  <c r="S1384" i="1" s="1"/>
  <c r="Q1376" i="1"/>
  <c r="R1376" i="1"/>
  <c r="S1376" i="1" s="1"/>
  <c r="Q1368" i="1"/>
  <c r="R1368" i="1"/>
  <c r="S1368" i="1" s="1"/>
  <c r="Q1360" i="1"/>
  <c r="R1360" i="1"/>
  <c r="S1360" i="1" s="1"/>
  <c r="Q1352" i="1"/>
  <c r="R1352" i="1"/>
  <c r="S1352" i="1" s="1"/>
  <c r="Q1344" i="1"/>
  <c r="R1344" i="1"/>
  <c r="S1344" i="1" s="1"/>
  <c r="Q1336" i="1"/>
  <c r="R1336" i="1"/>
  <c r="S1336" i="1" s="1"/>
  <c r="Q1328" i="1"/>
  <c r="R1328" i="1"/>
  <c r="S1328" i="1" s="1"/>
  <c r="Q1320" i="1"/>
  <c r="R1320" i="1"/>
  <c r="S1320" i="1" s="1"/>
  <c r="Q1312" i="1"/>
  <c r="R1312" i="1"/>
  <c r="S1312" i="1" s="1"/>
  <c r="Q1280" i="1"/>
  <c r="R1280" i="1"/>
  <c r="S1280" i="1" s="1"/>
  <c r="Q1272" i="1"/>
  <c r="R1272" i="1"/>
  <c r="S1272" i="1" s="1"/>
  <c r="Q1264" i="1"/>
  <c r="R1264" i="1"/>
  <c r="S1264" i="1" s="1"/>
  <c r="Q1256" i="1"/>
  <c r="R1256" i="1"/>
  <c r="S1256" i="1" s="1"/>
  <c r="Q1248" i="1"/>
  <c r="R1248" i="1"/>
  <c r="S1248" i="1" s="1"/>
  <c r="Q1240" i="1"/>
  <c r="R1240" i="1"/>
  <c r="S1240" i="1" s="1"/>
  <c r="Q1232" i="1"/>
  <c r="R1232" i="1"/>
  <c r="S1232" i="1" s="1"/>
  <c r="Q1224" i="1"/>
  <c r="R1224" i="1"/>
  <c r="S1224" i="1" s="1"/>
  <c r="Q1216" i="1"/>
  <c r="R1216" i="1"/>
  <c r="S1216" i="1" s="1"/>
  <c r="Q1208" i="1"/>
  <c r="R1208" i="1"/>
  <c r="S1208" i="1" s="1"/>
  <c r="Q1200" i="1"/>
  <c r="R1200" i="1"/>
  <c r="S1200" i="1" s="1"/>
  <c r="Q1192" i="1"/>
  <c r="R1192" i="1"/>
  <c r="S1192" i="1" s="1"/>
  <c r="Q1184" i="1"/>
  <c r="R1184" i="1"/>
  <c r="S1184" i="1" s="1"/>
  <c r="Q1176" i="1"/>
  <c r="R1176" i="1"/>
  <c r="S1176" i="1" s="1"/>
  <c r="Q1168" i="1"/>
  <c r="R1168" i="1"/>
  <c r="S1168" i="1" s="1"/>
  <c r="Q1160" i="1"/>
  <c r="R1160" i="1"/>
  <c r="S1160" i="1" s="1"/>
  <c r="Q1152" i="1"/>
  <c r="R1152" i="1"/>
  <c r="S1152" i="1" s="1"/>
  <c r="Q1144" i="1"/>
  <c r="R1144" i="1"/>
  <c r="S1144" i="1" s="1"/>
  <c r="Q1136" i="1"/>
  <c r="R1136" i="1"/>
  <c r="S1136" i="1" s="1"/>
  <c r="Q1128" i="1"/>
  <c r="R1128" i="1"/>
  <c r="S1128" i="1" s="1"/>
  <c r="Q1120" i="1"/>
  <c r="R1120" i="1"/>
  <c r="S1120" i="1" s="1"/>
  <c r="Q1112" i="1"/>
  <c r="R1112" i="1"/>
  <c r="S1112" i="1" s="1"/>
  <c r="Q1104" i="1"/>
  <c r="R1104" i="1"/>
  <c r="S1104" i="1" s="1"/>
  <c r="Q1096" i="1"/>
  <c r="R1096" i="1"/>
  <c r="S1096" i="1" s="1"/>
  <c r="Q1088" i="1"/>
  <c r="R1088" i="1"/>
  <c r="S1088" i="1" s="1"/>
  <c r="Q1080" i="1"/>
  <c r="R1080" i="1"/>
  <c r="S1080" i="1" s="1"/>
  <c r="Q1072" i="1"/>
  <c r="R1072" i="1"/>
  <c r="S1072" i="1" s="1"/>
  <c r="Q1064" i="1"/>
  <c r="R1064" i="1"/>
  <c r="S1064" i="1" s="1"/>
  <c r="Q1056" i="1"/>
  <c r="R1056" i="1"/>
  <c r="S1056" i="1" s="1"/>
  <c r="Q1048" i="1"/>
  <c r="R1048" i="1"/>
  <c r="S1048" i="1" s="1"/>
  <c r="Q1040" i="1"/>
  <c r="R1040" i="1"/>
  <c r="S1040" i="1" s="1"/>
  <c r="Q1032" i="1"/>
  <c r="R1032" i="1"/>
  <c r="S1032" i="1" s="1"/>
  <c r="Q1024" i="1"/>
  <c r="R1024" i="1"/>
  <c r="S1024" i="1" s="1"/>
  <c r="Q1016" i="1"/>
  <c r="R1016" i="1"/>
  <c r="S1016" i="1" s="1"/>
  <c r="Q1008" i="1"/>
  <c r="R1008" i="1"/>
  <c r="S1008" i="1" s="1"/>
  <c r="Q1000" i="1"/>
  <c r="R1000" i="1"/>
  <c r="S1000" i="1" s="1"/>
  <c r="Q992" i="1"/>
  <c r="R992" i="1"/>
  <c r="S992" i="1" s="1"/>
  <c r="Q984" i="1"/>
  <c r="R984" i="1"/>
  <c r="S984" i="1" s="1"/>
  <c r="Q976" i="1"/>
  <c r="R976" i="1"/>
  <c r="S976" i="1" s="1"/>
  <c r="Q968" i="1"/>
  <c r="R968" i="1"/>
  <c r="S968" i="1" s="1"/>
  <c r="Q960" i="1"/>
  <c r="R960" i="1"/>
  <c r="S960" i="1" s="1"/>
  <c r="Q952" i="1"/>
  <c r="R952" i="1"/>
  <c r="S952" i="1" s="1"/>
  <c r="Q944" i="1"/>
  <c r="R944" i="1"/>
  <c r="S944" i="1" s="1"/>
  <c r="Q936" i="1"/>
  <c r="R936" i="1"/>
  <c r="S936" i="1" s="1"/>
  <c r="Q928" i="1"/>
  <c r="R928" i="1"/>
  <c r="S928" i="1" s="1"/>
  <c r="Q920" i="1"/>
  <c r="R920" i="1"/>
  <c r="S920" i="1" s="1"/>
  <c r="Q912" i="1"/>
  <c r="R912" i="1"/>
  <c r="S912" i="1" s="1"/>
  <c r="Q904" i="1"/>
  <c r="R904" i="1"/>
  <c r="S904" i="1" s="1"/>
  <c r="Q896" i="1"/>
  <c r="R896" i="1"/>
  <c r="S896" i="1" s="1"/>
  <c r="Q888" i="1"/>
  <c r="R888" i="1"/>
  <c r="S888" i="1" s="1"/>
  <c r="Q880" i="1"/>
  <c r="R880" i="1"/>
  <c r="S880" i="1" s="1"/>
  <c r="Q872" i="1"/>
  <c r="R872" i="1"/>
  <c r="S872" i="1" s="1"/>
  <c r="Q864" i="1"/>
  <c r="R864" i="1"/>
  <c r="S864" i="1" s="1"/>
  <c r="Q856" i="1"/>
  <c r="R856" i="1"/>
  <c r="S856" i="1" s="1"/>
  <c r="Q848" i="1"/>
  <c r="R848" i="1"/>
  <c r="S848" i="1" s="1"/>
  <c r="Q840" i="1"/>
  <c r="R840" i="1"/>
  <c r="S840" i="1" s="1"/>
  <c r="Q832" i="1"/>
  <c r="R832" i="1"/>
  <c r="S832" i="1" s="1"/>
  <c r="Q824" i="1"/>
  <c r="R824" i="1"/>
  <c r="S824" i="1" s="1"/>
  <c r="Q816" i="1"/>
  <c r="R816" i="1"/>
  <c r="S816" i="1" s="1"/>
  <c r="Q808" i="1"/>
  <c r="R808" i="1"/>
  <c r="S808" i="1" s="1"/>
  <c r="Q800" i="1"/>
  <c r="R800" i="1"/>
  <c r="S800" i="1" s="1"/>
  <c r="Q792" i="1"/>
  <c r="R792" i="1"/>
  <c r="S792" i="1" s="1"/>
  <c r="Q784" i="1"/>
  <c r="R784" i="1"/>
  <c r="S784" i="1" s="1"/>
  <c r="Q776" i="1"/>
  <c r="R776" i="1"/>
  <c r="S776" i="1" s="1"/>
  <c r="Q768" i="1"/>
  <c r="R768" i="1"/>
  <c r="S768" i="1" s="1"/>
  <c r="Q760" i="1"/>
  <c r="R760" i="1"/>
  <c r="S760" i="1" s="1"/>
  <c r="Q752" i="1"/>
  <c r="R752" i="1"/>
  <c r="S752" i="1" s="1"/>
  <c r="Q744" i="1"/>
  <c r="R744" i="1"/>
  <c r="S744" i="1" s="1"/>
  <c r="Q736" i="1"/>
  <c r="R736" i="1"/>
  <c r="S736" i="1" s="1"/>
  <c r="Q728" i="1"/>
  <c r="R728" i="1"/>
  <c r="S728" i="1" s="1"/>
  <c r="Q720" i="1"/>
  <c r="R720" i="1"/>
  <c r="S720" i="1" s="1"/>
  <c r="Q712" i="1"/>
  <c r="R712" i="1"/>
  <c r="S712" i="1" s="1"/>
  <c r="Q704" i="1"/>
  <c r="R704" i="1"/>
  <c r="S704" i="1" s="1"/>
  <c r="Q700" i="1"/>
  <c r="R700" i="1"/>
  <c r="S700" i="1" s="1"/>
  <c r="Q692" i="1"/>
  <c r="R692" i="1"/>
  <c r="S692" i="1" s="1"/>
  <c r="Q688" i="1"/>
  <c r="R688" i="1"/>
  <c r="S688" i="1" s="1"/>
  <c r="Q684" i="1"/>
  <c r="R684" i="1"/>
  <c r="S684" i="1" s="1"/>
  <c r="Q676" i="1"/>
  <c r="R676" i="1"/>
  <c r="S676" i="1" s="1"/>
  <c r="Q672" i="1"/>
  <c r="R672" i="1"/>
  <c r="S672" i="1" s="1"/>
  <c r="Q668" i="1"/>
  <c r="R668" i="1"/>
  <c r="S668" i="1" s="1"/>
  <c r="Q660" i="1"/>
  <c r="R660" i="1"/>
  <c r="S660" i="1" s="1"/>
  <c r="Q656" i="1"/>
  <c r="R656" i="1"/>
  <c r="S656" i="1" s="1"/>
  <c r="Q652" i="1"/>
  <c r="R652" i="1"/>
  <c r="S652" i="1" s="1"/>
  <c r="Q644" i="1"/>
  <c r="R644" i="1"/>
  <c r="S644" i="1" s="1"/>
  <c r="Q640" i="1"/>
  <c r="R640" i="1"/>
  <c r="S640" i="1" s="1"/>
  <c r="Q636" i="1"/>
  <c r="R636" i="1"/>
  <c r="S636" i="1" s="1"/>
  <c r="Q628" i="1"/>
  <c r="R628" i="1"/>
  <c r="S628" i="1" s="1"/>
  <c r="Q624" i="1"/>
  <c r="R624" i="1"/>
  <c r="S624" i="1" s="1"/>
  <c r="Q620" i="1"/>
  <c r="R620" i="1"/>
  <c r="S620" i="1" s="1"/>
  <c r="Q612" i="1"/>
  <c r="R612" i="1"/>
  <c r="S612" i="1" s="1"/>
  <c r="Q608" i="1"/>
  <c r="R608" i="1"/>
  <c r="S608" i="1" s="1"/>
  <c r="Q604" i="1"/>
  <c r="R604" i="1"/>
  <c r="S604" i="1" s="1"/>
  <c r="Q596" i="1"/>
  <c r="R596" i="1"/>
  <c r="S596" i="1" s="1"/>
  <c r="Q592" i="1"/>
  <c r="R592" i="1"/>
  <c r="S592" i="1" s="1"/>
  <c r="Q588" i="1"/>
  <c r="R588" i="1"/>
  <c r="S588" i="1" s="1"/>
  <c r="Q580" i="1"/>
  <c r="R580" i="1"/>
  <c r="S580" i="1" s="1"/>
  <c r="Q576" i="1"/>
  <c r="R576" i="1"/>
  <c r="S576" i="1" s="1"/>
  <c r="Q572" i="1"/>
  <c r="R572" i="1"/>
  <c r="S572" i="1" s="1"/>
  <c r="Q564" i="1"/>
  <c r="R564" i="1"/>
  <c r="S564" i="1" s="1"/>
  <c r="Q560" i="1"/>
  <c r="R560" i="1"/>
  <c r="S560" i="1" s="1"/>
  <c r="Q556" i="1"/>
  <c r="R556" i="1"/>
  <c r="S556" i="1" s="1"/>
  <c r="Q548" i="1"/>
  <c r="R548" i="1"/>
  <c r="S548" i="1" s="1"/>
  <c r="Q544" i="1"/>
  <c r="R544" i="1"/>
  <c r="S544" i="1" s="1"/>
  <c r="Q520" i="1"/>
  <c r="R520" i="1"/>
  <c r="S520" i="1" s="1"/>
  <c r="Q516" i="1"/>
  <c r="R516" i="1"/>
  <c r="S516" i="1" s="1"/>
  <c r="Q508" i="1"/>
  <c r="R508" i="1"/>
  <c r="S508" i="1" s="1"/>
  <c r="Q504" i="1"/>
  <c r="R504" i="1"/>
  <c r="S504" i="1" s="1"/>
  <c r="Q500" i="1"/>
  <c r="R500" i="1"/>
  <c r="S500" i="1" s="1"/>
  <c r="Q492" i="1"/>
  <c r="R492" i="1"/>
  <c r="S492" i="1" s="1"/>
  <c r="Q488" i="1"/>
  <c r="R488" i="1"/>
  <c r="S488" i="1" s="1"/>
  <c r="Q484" i="1"/>
  <c r="R484" i="1"/>
  <c r="S484" i="1" s="1"/>
  <c r="Q476" i="1"/>
  <c r="R476" i="1"/>
  <c r="S476" i="1" s="1"/>
  <c r="Q472" i="1"/>
  <c r="R472" i="1"/>
  <c r="S472" i="1" s="1"/>
  <c r="Q468" i="1"/>
  <c r="R468" i="1"/>
  <c r="S468" i="1" s="1"/>
  <c r="Q460" i="1"/>
  <c r="R460" i="1"/>
  <c r="S460" i="1" s="1"/>
  <c r="Q456" i="1"/>
  <c r="R456" i="1"/>
  <c r="S456" i="1" s="1"/>
  <c r="Q452" i="1"/>
  <c r="R452" i="1"/>
  <c r="S452" i="1" s="1"/>
  <c r="Q444" i="1"/>
  <c r="R444" i="1"/>
  <c r="S444" i="1" s="1"/>
  <c r="Q440" i="1"/>
  <c r="R440" i="1"/>
  <c r="S440" i="1" s="1"/>
  <c r="Q436" i="1"/>
  <c r="R436" i="1"/>
  <c r="S436" i="1" s="1"/>
  <c r="Q428" i="1"/>
  <c r="R428" i="1"/>
  <c r="S428" i="1" s="1"/>
  <c r="Q424" i="1"/>
  <c r="R424" i="1"/>
  <c r="S424" i="1" s="1"/>
  <c r="Q420" i="1"/>
  <c r="R420" i="1"/>
  <c r="S420" i="1" s="1"/>
  <c r="Q412" i="1"/>
  <c r="R412" i="1"/>
  <c r="S412" i="1" s="1"/>
  <c r="Q408" i="1"/>
  <c r="R408" i="1"/>
  <c r="S408" i="1" s="1"/>
  <c r="Q404" i="1"/>
  <c r="R404" i="1"/>
  <c r="S404" i="1" s="1"/>
  <c r="Q396" i="1"/>
  <c r="R396" i="1"/>
  <c r="S396" i="1" s="1"/>
  <c r="Q392" i="1"/>
  <c r="R392" i="1"/>
  <c r="S392" i="1" s="1"/>
  <c r="Q388" i="1"/>
  <c r="R388" i="1"/>
  <c r="S388" i="1" s="1"/>
  <c r="Q380" i="1"/>
  <c r="R380" i="1"/>
  <c r="S380" i="1" s="1"/>
  <c r="Q376" i="1"/>
  <c r="R376" i="1"/>
  <c r="S376" i="1" s="1"/>
  <c r="Q372" i="1"/>
  <c r="R372" i="1"/>
  <c r="S372" i="1" s="1"/>
  <c r="Q364" i="1"/>
  <c r="R364" i="1"/>
  <c r="S364" i="1" s="1"/>
  <c r="Q360" i="1"/>
  <c r="R360" i="1"/>
  <c r="S360" i="1" s="1"/>
  <c r="Q356" i="1"/>
  <c r="R356" i="1"/>
  <c r="S356" i="1" s="1"/>
  <c r="Q348" i="1"/>
  <c r="R348" i="1"/>
  <c r="S348" i="1" s="1"/>
  <c r="Q344" i="1"/>
  <c r="R344" i="1"/>
  <c r="S344" i="1" s="1"/>
  <c r="Q340" i="1"/>
  <c r="R340" i="1"/>
  <c r="S340" i="1" s="1"/>
  <c r="Q332" i="1"/>
  <c r="R332" i="1"/>
  <c r="S332" i="1" s="1"/>
  <c r="Q328" i="1"/>
  <c r="R328" i="1"/>
  <c r="S328" i="1" s="1"/>
  <c r="Q324" i="1"/>
  <c r="R324" i="1"/>
  <c r="S324" i="1" s="1"/>
  <c r="Q316" i="1"/>
  <c r="R316" i="1"/>
  <c r="S316" i="1" s="1"/>
  <c r="Q312" i="1"/>
  <c r="R312" i="1"/>
  <c r="S312" i="1" s="1"/>
  <c r="Q308" i="1"/>
  <c r="R308" i="1"/>
  <c r="S308" i="1" s="1"/>
  <c r="Q300" i="1"/>
  <c r="R300" i="1"/>
  <c r="S300" i="1" s="1"/>
  <c r="Q296" i="1"/>
  <c r="R296" i="1"/>
  <c r="S296" i="1" s="1"/>
  <c r="Q292" i="1"/>
  <c r="R292" i="1"/>
  <c r="S292" i="1" s="1"/>
  <c r="Q284" i="1"/>
  <c r="R284" i="1"/>
  <c r="S284" i="1" s="1"/>
  <c r="Q280" i="1"/>
  <c r="R280" i="1"/>
  <c r="S280" i="1" s="1"/>
  <c r="Q276" i="1"/>
  <c r="R276" i="1"/>
  <c r="S276" i="1" s="1"/>
  <c r="Q268" i="1"/>
  <c r="R268" i="1"/>
  <c r="S268" i="1" s="1"/>
  <c r="Q264" i="1"/>
  <c r="R264" i="1"/>
  <c r="S264" i="1" s="1"/>
  <c r="Q260" i="1"/>
  <c r="R260" i="1"/>
  <c r="S260" i="1" s="1"/>
  <c r="Q252" i="1"/>
  <c r="R252" i="1"/>
  <c r="S252" i="1" s="1"/>
  <c r="Q248" i="1"/>
  <c r="R248" i="1"/>
  <c r="S248" i="1" s="1"/>
  <c r="Q244" i="1"/>
  <c r="R244" i="1"/>
  <c r="S244" i="1" s="1"/>
  <c r="Q236" i="1"/>
  <c r="R236" i="1"/>
  <c r="S236" i="1" s="1"/>
  <c r="Q232" i="1"/>
  <c r="R232" i="1"/>
  <c r="S232" i="1" s="1"/>
  <c r="Q228" i="1"/>
  <c r="R228" i="1"/>
  <c r="S228" i="1" s="1"/>
  <c r="Q220" i="1"/>
  <c r="R220" i="1"/>
  <c r="S220" i="1" s="1"/>
  <c r="Q216" i="1"/>
  <c r="R216" i="1"/>
  <c r="S216" i="1" s="1"/>
  <c r="Q212" i="1"/>
  <c r="R212" i="1"/>
  <c r="S212" i="1" s="1"/>
  <c r="Q204" i="1"/>
  <c r="R204" i="1"/>
  <c r="S204" i="1" s="1"/>
  <c r="Q200" i="1"/>
  <c r="R200" i="1"/>
  <c r="S200" i="1" s="1"/>
  <c r="Q196" i="1"/>
  <c r="R196" i="1"/>
  <c r="S196" i="1" s="1"/>
  <c r="Q188" i="1"/>
  <c r="R188" i="1"/>
  <c r="S188" i="1" s="1"/>
  <c r="Q184" i="1"/>
  <c r="R184" i="1"/>
  <c r="S184" i="1" s="1"/>
  <c r="Q180" i="1"/>
  <c r="R180" i="1"/>
  <c r="S180" i="1" s="1"/>
  <c r="Q172" i="1"/>
  <c r="R172" i="1"/>
  <c r="S172" i="1" s="1"/>
  <c r="Q168" i="1"/>
  <c r="R168" i="1"/>
  <c r="S168" i="1" s="1"/>
  <c r="Q164" i="1"/>
  <c r="R164" i="1"/>
  <c r="S164" i="1" s="1"/>
  <c r="Q156" i="1"/>
  <c r="R156" i="1"/>
  <c r="S156" i="1" s="1"/>
  <c r="Q152" i="1"/>
  <c r="R152" i="1"/>
  <c r="S152" i="1" s="1"/>
  <c r="Q148" i="1"/>
  <c r="R148" i="1"/>
  <c r="S148" i="1" s="1"/>
  <c r="Q140" i="1"/>
  <c r="R140" i="1"/>
  <c r="S140" i="1" s="1"/>
  <c r="Q136" i="1"/>
  <c r="R136" i="1"/>
  <c r="S136" i="1" s="1"/>
  <c r="Q132" i="1"/>
  <c r="R132" i="1"/>
  <c r="S132" i="1" s="1"/>
  <c r="Q124" i="1"/>
  <c r="R124" i="1"/>
  <c r="S124" i="1" s="1"/>
  <c r="Q120" i="1"/>
  <c r="R120" i="1"/>
  <c r="S120" i="1" s="1"/>
  <c r="Q116" i="1"/>
  <c r="R116" i="1"/>
  <c r="S116" i="1" s="1"/>
  <c r="Q108" i="1"/>
  <c r="R108" i="1"/>
  <c r="S108" i="1" s="1"/>
  <c r="Q104" i="1"/>
  <c r="R104" i="1"/>
  <c r="S104" i="1" s="1"/>
  <c r="Q100" i="1"/>
  <c r="R100" i="1"/>
  <c r="S100" i="1" s="1"/>
  <c r="Q92" i="1"/>
  <c r="R92" i="1"/>
  <c r="S92" i="1" s="1"/>
  <c r="Q88" i="1"/>
  <c r="R88" i="1"/>
  <c r="S88" i="1" s="1"/>
  <c r="Q84" i="1"/>
  <c r="R84" i="1"/>
  <c r="S84" i="1" s="1"/>
  <c r="Q76" i="1"/>
  <c r="R76" i="1"/>
  <c r="S76" i="1" s="1"/>
  <c r="Q72" i="1"/>
  <c r="R72" i="1"/>
  <c r="S72" i="1" s="1"/>
  <c r="Q68" i="1"/>
  <c r="R68" i="1"/>
  <c r="S68" i="1" s="1"/>
  <c r="Q60" i="1"/>
  <c r="R60" i="1"/>
  <c r="S60" i="1" s="1"/>
  <c r="Q56" i="1"/>
  <c r="R56" i="1"/>
  <c r="S56" i="1" s="1"/>
  <c r="Q52" i="1"/>
  <c r="R52" i="1"/>
  <c r="S52" i="1" s="1"/>
  <c r="Q44" i="1"/>
  <c r="R44" i="1"/>
  <c r="S44" i="1" s="1"/>
  <c r="Q40" i="1"/>
  <c r="R40" i="1"/>
  <c r="S40" i="1" s="1"/>
  <c r="Q36" i="1"/>
  <c r="R36" i="1"/>
  <c r="S36" i="1" s="1"/>
  <c r="Q28" i="1"/>
  <c r="R28" i="1"/>
  <c r="S28" i="1" s="1"/>
  <c r="Q24" i="1"/>
  <c r="R24" i="1"/>
  <c r="S24" i="1" s="1"/>
  <c r="Q20" i="1"/>
  <c r="R20" i="1"/>
  <c r="S20" i="1" s="1"/>
  <c r="Q12" i="1"/>
  <c r="R12" i="1"/>
  <c r="S12" i="1" s="1"/>
  <c r="Q8" i="1"/>
  <c r="R8" i="1"/>
  <c r="S8" i="1" s="1"/>
  <c r="Q4" i="1"/>
  <c r="R4" i="1"/>
  <c r="S4" i="1" s="1"/>
  <c r="R1476" i="1"/>
  <c r="S1476" i="1" s="1"/>
  <c r="R1460" i="1"/>
  <c r="S1460" i="1" s="1"/>
  <c r="R1444" i="1"/>
  <c r="S1444" i="1" s="1"/>
  <c r="R1428" i="1"/>
  <c r="S1428" i="1" s="1"/>
  <c r="R1412" i="1"/>
  <c r="S1412" i="1" s="1"/>
  <c r="R1396" i="1"/>
  <c r="S1396" i="1" s="1"/>
  <c r="R1380" i="1"/>
  <c r="S1380" i="1" s="1"/>
  <c r="R1364" i="1"/>
  <c r="S1364" i="1" s="1"/>
  <c r="R1348" i="1"/>
  <c r="S1348" i="1" s="1"/>
  <c r="R1332" i="1"/>
  <c r="S1332" i="1" s="1"/>
  <c r="R1316" i="1"/>
  <c r="S1316" i="1" s="1"/>
  <c r="R1276" i="1"/>
  <c r="S1276" i="1" s="1"/>
  <c r="R1260" i="1"/>
  <c r="S1260" i="1" s="1"/>
  <c r="R1244" i="1"/>
  <c r="S1244" i="1" s="1"/>
  <c r="R1228" i="1"/>
  <c r="S1228" i="1" s="1"/>
  <c r="R1212" i="1"/>
  <c r="S1212" i="1" s="1"/>
  <c r="R1196" i="1"/>
  <c r="S1196" i="1" s="1"/>
  <c r="R1180" i="1"/>
  <c r="S1180" i="1" s="1"/>
  <c r="R1164" i="1"/>
  <c r="S1164" i="1" s="1"/>
  <c r="R1148" i="1"/>
  <c r="S1148" i="1" s="1"/>
  <c r="R1132" i="1"/>
  <c r="S1132" i="1" s="1"/>
  <c r="R1116" i="1"/>
  <c r="S1116" i="1" s="1"/>
  <c r="R1100" i="1"/>
  <c r="S1100" i="1" s="1"/>
  <c r="R1084" i="1"/>
  <c r="S1084" i="1" s="1"/>
  <c r="R1068" i="1"/>
  <c r="S1068" i="1" s="1"/>
  <c r="R1052" i="1"/>
  <c r="S1052" i="1" s="1"/>
  <c r="R1036" i="1"/>
  <c r="S1036" i="1" s="1"/>
  <c r="R1020" i="1"/>
  <c r="S1020" i="1" s="1"/>
  <c r="R1004" i="1"/>
  <c r="S1004" i="1" s="1"/>
  <c r="R988" i="1"/>
  <c r="S988" i="1" s="1"/>
  <c r="R972" i="1"/>
  <c r="S972" i="1" s="1"/>
  <c r="R956" i="1"/>
  <c r="S956" i="1" s="1"/>
  <c r="R940" i="1"/>
  <c r="S940" i="1" s="1"/>
  <c r="R924" i="1"/>
  <c r="S924" i="1" s="1"/>
  <c r="R908" i="1"/>
  <c r="S908" i="1" s="1"/>
  <c r="R892" i="1"/>
  <c r="S892" i="1" s="1"/>
  <c r="R876" i="1"/>
  <c r="S876" i="1" s="1"/>
  <c r="R860" i="1"/>
  <c r="S860" i="1" s="1"/>
  <c r="R844" i="1"/>
  <c r="S844" i="1" s="1"/>
  <c r="R828" i="1"/>
  <c r="S828" i="1" s="1"/>
  <c r="R812" i="1"/>
  <c r="S812" i="1" s="1"/>
  <c r="R796" i="1"/>
  <c r="S796" i="1" s="1"/>
  <c r="R780" i="1"/>
  <c r="S780" i="1" s="1"/>
  <c r="R764" i="1"/>
  <c r="S764" i="1" s="1"/>
  <c r="R748" i="1"/>
  <c r="S748" i="1" s="1"/>
  <c r="R732" i="1"/>
  <c r="S732" i="1" s="1"/>
  <c r="R716" i="1"/>
  <c r="S716" i="1" s="1"/>
  <c r="R696" i="1"/>
  <c r="S696" i="1" s="1"/>
  <c r="R664" i="1"/>
  <c r="S664" i="1" s="1"/>
  <c r="R632" i="1"/>
  <c r="S632" i="1" s="1"/>
  <c r="R600" i="1"/>
  <c r="S600" i="1" s="1"/>
  <c r="R568" i="1"/>
  <c r="S568" i="1" s="1"/>
  <c r="R496" i="1"/>
  <c r="S496" i="1" s="1"/>
  <c r="R464" i="1"/>
  <c r="S464" i="1" s="1"/>
  <c r="R432" i="1"/>
  <c r="S432" i="1" s="1"/>
  <c r="R400" i="1"/>
  <c r="S400" i="1" s="1"/>
  <c r="R368" i="1"/>
  <c r="S368" i="1" s="1"/>
  <c r="R336" i="1"/>
  <c r="S336" i="1" s="1"/>
  <c r="R304" i="1"/>
  <c r="S304" i="1" s="1"/>
  <c r="R272" i="1"/>
  <c r="S272" i="1" s="1"/>
  <c r="R240" i="1"/>
  <c r="S240" i="1" s="1"/>
  <c r="R208" i="1"/>
  <c r="S208" i="1" s="1"/>
  <c r="R176" i="1"/>
  <c r="S176" i="1" s="1"/>
  <c r="R144" i="1"/>
  <c r="S144" i="1" s="1"/>
  <c r="R112" i="1"/>
  <c r="S112" i="1" s="1"/>
  <c r="R80" i="1"/>
  <c r="S80" i="1" s="1"/>
  <c r="R48" i="1"/>
  <c r="S48" i="1" s="1"/>
  <c r="R16" i="1"/>
  <c r="S16" i="1" s="1"/>
  <c r="R3347" i="1"/>
  <c r="S3347" i="1" s="1"/>
  <c r="Q3347" i="1"/>
  <c r="R3345" i="1"/>
  <c r="S3345" i="1" s="1"/>
  <c r="Q3345" i="1"/>
  <c r="R3343" i="1"/>
  <c r="S3343" i="1" s="1"/>
  <c r="Q3343" i="1"/>
  <c r="R3341" i="1"/>
  <c r="S3341" i="1" s="1"/>
  <c r="Q3341" i="1"/>
  <c r="R3339" i="1"/>
  <c r="S3339" i="1" s="1"/>
  <c r="Q3339" i="1"/>
  <c r="R3337" i="1"/>
  <c r="S3337" i="1" s="1"/>
  <c r="Q3337" i="1"/>
  <c r="R3335" i="1"/>
  <c r="S3335" i="1" s="1"/>
  <c r="Q3335" i="1"/>
  <c r="R3333" i="1"/>
  <c r="S3333" i="1" s="1"/>
  <c r="Q3333" i="1"/>
  <c r="R3331" i="1"/>
  <c r="S3331" i="1" s="1"/>
  <c r="Q3331" i="1"/>
  <c r="R3329" i="1"/>
  <c r="S3329" i="1" s="1"/>
  <c r="Q3329" i="1"/>
  <c r="R3327" i="1"/>
  <c r="S3327" i="1" s="1"/>
  <c r="Q3327" i="1"/>
  <c r="R3325" i="1"/>
  <c r="S3325" i="1" s="1"/>
  <c r="Q3325" i="1"/>
  <c r="R3323" i="1"/>
  <c r="S3323" i="1" s="1"/>
  <c r="Q3323" i="1"/>
  <c r="R3321" i="1"/>
  <c r="S3321" i="1" s="1"/>
  <c r="Q3321" i="1"/>
  <c r="R3319" i="1"/>
  <c r="S3319" i="1" s="1"/>
  <c r="Q3319" i="1"/>
  <c r="R3317" i="1"/>
  <c r="S3317" i="1" s="1"/>
  <c r="Q3317" i="1"/>
  <c r="R3315" i="1"/>
  <c r="S3315" i="1" s="1"/>
  <c r="Q3315" i="1"/>
  <c r="R3313" i="1"/>
  <c r="S3313" i="1" s="1"/>
  <c r="Q3313" i="1"/>
  <c r="R3311" i="1"/>
  <c r="S3311" i="1" s="1"/>
  <c r="Q3311" i="1"/>
  <c r="R3309" i="1"/>
  <c r="S3309" i="1" s="1"/>
  <c r="Q3309" i="1"/>
  <c r="R3307" i="1"/>
  <c r="S3307" i="1" s="1"/>
  <c r="Q3307" i="1"/>
  <c r="R3305" i="1"/>
  <c r="S3305" i="1" s="1"/>
  <c r="Q3305" i="1"/>
  <c r="R3303" i="1"/>
  <c r="S3303" i="1" s="1"/>
  <c r="Q3303" i="1"/>
  <c r="R3301" i="1"/>
  <c r="S3301" i="1" s="1"/>
  <c r="Q3301" i="1"/>
  <c r="R3299" i="1"/>
  <c r="S3299" i="1" s="1"/>
  <c r="Q3299" i="1"/>
  <c r="R3297" i="1"/>
  <c r="S3297" i="1" s="1"/>
  <c r="Q3297" i="1"/>
  <c r="R3295" i="1"/>
  <c r="S3295" i="1" s="1"/>
  <c r="Q3295" i="1"/>
  <c r="R3293" i="1"/>
  <c r="S3293" i="1" s="1"/>
  <c r="Q3293" i="1"/>
  <c r="R3291" i="1"/>
  <c r="S3291" i="1" s="1"/>
  <c r="Q3291" i="1"/>
  <c r="R3289" i="1"/>
  <c r="S3289" i="1" s="1"/>
  <c r="Q3289" i="1"/>
  <c r="R3287" i="1"/>
  <c r="S3287" i="1" s="1"/>
  <c r="Q3287" i="1"/>
  <c r="R3285" i="1"/>
  <c r="S3285" i="1" s="1"/>
  <c r="Q3285" i="1"/>
  <c r="R3283" i="1"/>
  <c r="S3283" i="1" s="1"/>
  <c r="Q3283" i="1"/>
  <c r="R3281" i="1"/>
  <c r="S3281" i="1" s="1"/>
  <c r="Q3281" i="1"/>
  <c r="R3279" i="1"/>
  <c r="S3279" i="1" s="1"/>
  <c r="Q3279" i="1"/>
  <c r="R3277" i="1"/>
  <c r="S3277" i="1" s="1"/>
  <c r="Q3277" i="1"/>
  <c r="R3275" i="1"/>
  <c r="S3275" i="1" s="1"/>
  <c r="Q3275" i="1"/>
  <c r="R3273" i="1"/>
  <c r="S3273" i="1" s="1"/>
  <c r="Q3273" i="1"/>
  <c r="R3271" i="1"/>
  <c r="S3271" i="1" s="1"/>
  <c r="Q3271" i="1"/>
  <c r="R3269" i="1"/>
  <c r="S3269" i="1" s="1"/>
  <c r="Q3269" i="1"/>
  <c r="R3267" i="1"/>
  <c r="S3267" i="1" s="1"/>
  <c r="Q3267" i="1"/>
  <c r="R3265" i="1"/>
  <c r="S3265" i="1" s="1"/>
  <c r="Q3265" i="1"/>
  <c r="R3263" i="1"/>
  <c r="S3263" i="1" s="1"/>
  <c r="Q3263" i="1"/>
  <c r="R3261" i="1"/>
  <c r="S3261" i="1" s="1"/>
  <c r="Q3261" i="1"/>
  <c r="R3259" i="1"/>
  <c r="S3259" i="1" s="1"/>
  <c r="Q3259" i="1"/>
  <c r="R3257" i="1"/>
  <c r="S3257" i="1" s="1"/>
  <c r="Q3257" i="1"/>
  <c r="R3255" i="1"/>
  <c r="S3255" i="1" s="1"/>
  <c r="Q3255" i="1"/>
  <c r="R3253" i="1"/>
  <c r="S3253" i="1" s="1"/>
  <c r="Q3253" i="1"/>
  <c r="R3251" i="1"/>
  <c r="S3251" i="1" s="1"/>
  <c r="Q3251" i="1"/>
  <c r="R3249" i="1"/>
  <c r="S3249" i="1" s="1"/>
  <c r="Q3249" i="1"/>
  <c r="R3247" i="1"/>
  <c r="S3247" i="1" s="1"/>
  <c r="Q3247" i="1"/>
  <c r="R3245" i="1"/>
  <c r="S3245" i="1" s="1"/>
  <c r="Q3245" i="1"/>
  <c r="R3243" i="1"/>
  <c r="S3243" i="1" s="1"/>
  <c r="Q3243" i="1"/>
  <c r="R3241" i="1"/>
  <c r="S3241" i="1" s="1"/>
  <c r="Q3241" i="1"/>
  <c r="R3239" i="1"/>
  <c r="S3239" i="1" s="1"/>
  <c r="Q3239" i="1"/>
  <c r="R3237" i="1"/>
  <c r="S3237" i="1" s="1"/>
  <c r="Q3237" i="1"/>
  <c r="R3235" i="1"/>
  <c r="S3235" i="1" s="1"/>
  <c r="Q3235" i="1"/>
  <c r="R3233" i="1"/>
  <c r="S3233" i="1" s="1"/>
  <c r="Q3233" i="1"/>
  <c r="R3231" i="1"/>
  <c r="S3231" i="1" s="1"/>
  <c r="Q3231" i="1"/>
  <c r="R3229" i="1"/>
  <c r="S3229" i="1" s="1"/>
  <c r="Q3229" i="1"/>
  <c r="R3227" i="1"/>
  <c r="S3227" i="1" s="1"/>
  <c r="Q3227" i="1"/>
  <c r="R3225" i="1"/>
  <c r="S3225" i="1" s="1"/>
  <c r="Q3225" i="1"/>
  <c r="R3223" i="1"/>
  <c r="S3223" i="1" s="1"/>
  <c r="Q3223" i="1"/>
  <c r="R3221" i="1"/>
  <c r="S3221" i="1" s="1"/>
  <c r="Q3221" i="1"/>
  <c r="R3219" i="1"/>
  <c r="S3219" i="1" s="1"/>
  <c r="Q3219" i="1"/>
  <c r="R3217" i="1"/>
  <c r="S3217" i="1" s="1"/>
  <c r="Q3217" i="1"/>
  <c r="R3215" i="1"/>
  <c r="S3215" i="1" s="1"/>
  <c r="Q3215" i="1"/>
  <c r="R3213" i="1"/>
  <c r="S3213" i="1" s="1"/>
  <c r="Q3213" i="1"/>
  <c r="R3211" i="1"/>
  <c r="S3211" i="1" s="1"/>
  <c r="Q3211" i="1"/>
  <c r="R3209" i="1"/>
  <c r="S3209" i="1" s="1"/>
  <c r="Q3209" i="1"/>
  <c r="R3207" i="1"/>
  <c r="S3207" i="1" s="1"/>
  <c r="Q3207" i="1"/>
  <c r="R3205" i="1"/>
  <c r="S3205" i="1" s="1"/>
  <c r="Q3205" i="1"/>
  <c r="R3203" i="1"/>
  <c r="S3203" i="1" s="1"/>
  <c r="Q3203" i="1"/>
  <c r="R3201" i="1"/>
  <c r="S3201" i="1" s="1"/>
  <c r="Q3201" i="1"/>
  <c r="R3199" i="1"/>
  <c r="S3199" i="1" s="1"/>
  <c r="Q3199" i="1"/>
  <c r="R3197" i="1"/>
  <c r="S3197" i="1" s="1"/>
  <c r="Q3197" i="1"/>
  <c r="R3195" i="1"/>
  <c r="S3195" i="1" s="1"/>
  <c r="Q3195" i="1"/>
  <c r="R3193" i="1"/>
  <c r="S3193" i="1" s="1"/>
  <c r="Q3193" i="1"/>
  <c r="R3191" i="1"/>
  <c r="S3191" i="1" s="1"/>
  <c r="Q3191" i="1"/>
  <c r="R3189" i="1"/>
  <c r="S3189" i="1" s="1"/>
  <c r="Q3189" i="1"/>
  <c r="R3187" i="1"/>
  <c r="S3187" i="1" s="1"/>
  <c r="Q3187" i="1"/>
  <c r="R3185" i="1"/>
  <c r="S3185" i="1" s="1"/>
  <c r="Q3185" i="1"/>
  <c r="R3183" i="1"/>
  <c r="S3183" i="1" s="1"/>
  <c r="Q3183" i="1"/>
  <c r="R3181" i="1"/>
  <c r="S3181" i="1" s="1"/>
  <c r="Q3181" i="1"/>
  <c r="R3179" i="1"/>
  <c r="S3179" i="1" s="1"/>
  <c r="Q3179" i="1"/>
  <c r="R3177" i="1"/>
  <c r="S3177" i="1" s="1"/>
  <c r="Q3177" i="1"/>
  <c r="R3175" i="1"/>
  <c r="S3175" i="1" s="1"/>
  <c r="Q3175" i="1"/>
  <c r="R3173" i="1"/>
  <c r="S3173" i="1" s="1"/>
  <c r="Q3173" i="1"/>
  <c r="R3171" i="1"/>
  <c r="S3171" i="1" s="1"/>
  <c r="Q3171" i="1"/>
  <c r="R3169" i="1"/>
  <c r="S3169" i="1" s="1"/>
  <c r="Q3169" i="1"/>
  <c r="R3167" i="1"/>
  <c r="S3167" i="1" s="1"/>
  <c r="Q3167" i="1"/>
  <c r="R3165" i="1"/>
  <c r="S3165" i="1" s="1"/>
  <c r="Q3165" i="1"/>
  <c r="R3163" i="1"/>
  <c r="S3163" i="1" s="1"/>
  <c r="Q3163" i="1"/>
  <c r="R3161" i="1"/>
  <c r="S3161" i="1" s="1"/>
  <c r="Q3161" i="1"/>
  <c r="R3159" i="1"/>
  <c r="S3159" i="1" s="1"/>
  <c r="Q3159" i="1"/>
  <c r="R3157" i="1"/>
  <c r="S3157" i="1" s="1"/>
  <c r="Q3157" i="1"/>
  <c r="R3155" i="1"/>
  <c r="S3155" i="1" s="1"/>
  <c r="Q3155" i="1"/>
  <c r="R3153" i="1"/>
  <c r="S3153" i="1" s="1"/>
  <c r="Q3153" i="1"/>
  <c r="R3151" i="1"/>
  <c r="S3151" i="1" s="1"/>
  <c r="Q3151" i="1"/>
  <c r="R3149" i="1"/>
  <c r="S3149" i="1" s="1"/>
  <c r="Q3149" i="1"/>
  <c r="R3147" i="1"/>
  <c r="S3147" i="1" s="1"/>
  <c r="Q3147" i="1"/>
  <c r="R3145" i="1"/>
  <c r="S3145" i="1" s="1"/>
  <c r="Q3145" i="1"/>
  <c r="R3143" i="1"/>
  <c r="S3143" i="1" s="1"/>
  <c r="Q3143" i="1"/>
  <c r="R3141" i="1"/>
  <c r="S3141" i="1" s="1"/>
  <c r="Q3141" i="1"/>
  <c r="R3139" i="1"/>
  <c r="S3139" i="1" s="1"/>
  <c r="Q3139" i="1"/>
  <c r="R3137" i="1"/>
  <c r="S3137" i="1" s="1"/>
  <c r="Q3137" i="1"/>
  <c r="R3135" i="1"/>
  <c r="S3135" i="1" s="1"/>
  <c r="Q3135" i="1"/>
  <c r="R3133" i="1"/>
  <c r="S3133" i="1" s="1"/>
  <c r="Q3133" i="1"/>
  <c r="R3131" i="1"/>
  <c r="S3131" i="1" s="1"/>
  <c r="Q3131" i="1"/>
  <c r="R3129" i="1"/>
  <c r="S3129" i="1" s="1"/>
  <c r="Q3129" i="1"/>
  <c r="R3127" i="1"/>
  <c r="S3127" i="1" s="1"/>
  <c r="Q3127" i="1"/>
  <c r="R3125" i="1"/>
  <c r="S3125" i="1" s="1"/>
  <c r="Q3125" i="1"/>
  <c r="R3123" i="1"/>
  <c r="S3123" i="1" s="1"/>
  <c r="Q3123" i="1"/>
  <c r="R3121" i="1"/>
  <c r="S3121" i="1" s="1"/>
  <c r="Q3121" i="1"/>
  <c r="R3119" i="1"/>
  <c r="S3119" i="1" s="1"/>
  <c r="Q3119" i="1"/>
  <c r="R3117" i="1"/>
  <c r="S3117" i="1" s="1"/>
  <c r="Q3117" i="1"/>
  <c r="R3115" i="1"/>
  <c r="S3115" i="1" s="1"/>
  <c r="Q3115" i="1"/>
  <c r="R3113" i="1"/>
  <c r="S3113" i="1" s="1"/>
  <c r="Q3113" i="1"/>
  <c r="R3111" i="1"/>
  <c r="S3111" i="1" s="1"/>
  <c r="Q3111" i="1"/>
  <c r="R3109" i="1"/>
  <c r="S3109" i="1" s="1"/>
  <c r="Q3109" i="1"/>
  <c r="R3107" i="1"/>
  <c r="S3107" i="1" s="1"/>
  <c r="Q3107" i="1"/>
  <c r="R3105" i="1"/>
  <c r="S3105" i="1" s="1"/>
  <c r="Q3105" i="1"/>
  <c r="R3103" i="1"/>
  <c r="S3103" i="1" s="1"/>
  <c r="Q3103" i="1"/>
  <c r="R3101" i="1"/>
  <c r="S3101" i="1" s="1"/>
  <c r="Q3101" i="1"/>
  <c r="R3099" i="1"/>
  <c r="S3099" i="1" s="1"/>
  <c r="Q3099" i="1"/>
  <c r="R3097" i="1"/>
  <c r="S3097" i="1" s="1"/>
  <c r="Q3097" i="1"/>
  <c r="R3095" i="1"/>
  <c r="S3095" i="1" s="1"/>
  <c r="Q3095" i="1"/>
  <c r="R3093" i="1"/>
  <c r="S3093" i="1" s="1"/>
  <c r="Q3093" i="1"/>
  <c r="R3091" i="1"/>
  <c r="S3091" i="1" s="1"/>
  <c r="Q3091" i="1"/>
  <c r="R3089" i="1"/>
  <c r="S3089" i="1" s="1"/>
  <c r="Q3089" i="1"/>
  <c r="R3087" i="1"/>
  <c r="S3087" i="1" s="1"/>
  <c r="Q3087" i="1"/>
  <c r="R3085" i="1"/>
  <c r="S3085" i="1" s="1"/>
  <c r="Q3085" i="1"/>
  <c r="R3083" i="1"/>
  <c r="S3083" i="1" s="1"/>
  <c r="Q3083" i="1"/>
  <c r="R3081" i="1"/>
  <c r="S3081" i="1" s="1"/>
  <c r="Q3081" i="1"/>
  <c r="R3079" i="1"/>
  <c r="S3079" i="1" s="1"/>
  <c r="Q3079" i="1"/>
  <c r="R3077" i="1"/>
  <c r="S3077" i="1" s="1"/>
  <c r="Q3077" i="1"/>
  <c r="R3075" i="1"/>
  <c r="S3075" i="1" s="1"/>
  <c r="Q3075" i="1"/>
  <c r="R3073" i="1"/>
  <c r="S3073" i="1" s="1"/>
  <c r="Q3073" i="1"/>
  <c r="R3071" i="1"/>
  <c r="S3071" i="1" s="1"/>
  <c r="Q3071" i="1"/>
  <c r="R3069" i="1"/>
  <c r="S3069" i="1" s="1"/>
  <c r="Q3069" i="1"/>
  <c r="R3067" i="1"/>
  <c r="S3067" i="1" s="1"/>
  <c r="Q3067" i="1"/>
  <c r="R3065" i="1"/>
  <c r="S3065" i="1" s="1"/>
  <c r="Q3065" i="1"/>
  <c r="R3063" i="1"/>
  <c r="S3063" i="1" s="1"/>
  <c r="Q3063" i="1"/>
  <c r="R3061" i="1"/>
  <c r="S3061" i="1" s="1"/>
  <c r="Q3061" i="1"/>
  <c r="R3059" i="1"/>
  <c r="S3059" i="1" s="1"/>
  <c r="Q3059" i="1"/>
  <c r="R3057" i="1"/>
  <c r="S3057" i="1" s="1"/>
  <c r="Q3057" i="1"/>
  <c r="R3055" i="1"/>
  <c r="S3055" i="1" s="1"/>
  <c r="Q3055" i="1"/>
  <c r="R3053" i="1"/>
  <c r="S3053" i="1" s="1"/>
  <c r="Q3053" i="1"/>
  <c r="R3051" i="1"/>
  <c r="S3051" i="1" s="1"/>
  <c r="Q3051" i="1"/>
  <c r="R3049" i="1"/>
  <c r="S3049" i="1" s="1"/>
  <c r="Q3049" i="1"/>
  <c r="R3047" i="1"/>
  <c r="S3047" i="1" s="1"/>
  <c r="Q3047" i="1"/>
  <c r="R3045" i="1"/>
  <c r="S3045" i="1" s="1"/>
  <c r="Q3045" i="1"/>
  <c r="R3043" i="1"/>
  <c r="S3043" i="1" s="1"/>
  <c r="Q3043" i="1"/>
  <c r="R3041" i="1"/>
  <c r="S3041" i="1" s="1"/>
  <c r="Q3041" i="1"/>
  <c r="R3039" i="1"/>
  <c r="S3039" i="1" s="1"/>
  <c r="Q3039" i="1"/>
  <c r="R3037" i="1"/>
  <c r="S3037" i="1" s="1"/>
  <c r="Q3037" i="1"/>
  <c r="R3035" i="1"/>
  <c r="S3035" i="1" s="1"/>
  <c r="Q3035" i="1"/>
  <c r="R3033" i="1"/>
  <c r="S3033" i="1" s="1"/>
  <c r="Q3033" i="1"/>
  <c r="R3031" i="1"/>
  <c r="S3031" i="1" s="1"/>
  <c r="Q3031" i="1"/>
  <c r="R3029" i="1"/>
  <c r="S3029" i="1" s="1"/>
  <c r="Q3029" i="1"/>
  <c r="R3027" i="1"/>
  <c r="S3027" i="1" s="1"/>
  <c r="Q3027" i="1"/>
  <c r="R3025" i="1"/>
  <c r="S3025" i="1" s="1"/>
  <c r="Q3025" i="1"/>
  <c r="R3023" i="1"/>
  <c r="S3023" i="1" s="1"/>
  <c r="Q3023" i="1"/>
  <c r="R3021" i="1"/>
  <c r="S3021" i="1" s="1"/>
  <c r="Q3021" i="1"/>
  <c r="R3019" i="1"/>
  <c r="S3019" i="1" s="1"/>
  <c r="Q3019" i="1"/>
  <c r="R3017" i="1"/>
  <c r="S3017" i="1" s="1"/>
  <c r="Q3017" i="1"/>
  <c r="R3015" i="1"/>
  <c r="S3015" i="1" s="1"/>
  <c r="Q3015" i="1"/>
  <c r="R3013" i="1"/>
  <c r="S3013" i="1" s="1"/>
  <c r="Q3013" i="1"/>
  <c r="R3011" i="1"/>
  <c r="S3011" i="1" s="1"/>
  <c r="Q3011" i="1"/>
  <c r="R3009" i="1"/>
  <c r="S3009" i="1" s="1"/>
  <c r="Q3009" i="1"/>
  <c r="R3007" i="1"/>
  <c r="S3007" i="1" s="1"/>
  <c r="Q3007" i="1"/>
  <c r="R3005" i="1"/>
  <c r="S3005" i="1" s="1"/>
  <c r="Q3005" i="1"/>
  <c r="R3003" i="1"/>
  <c r="S3003" i="1" s="1"/>
  <c r="Q3003" i="1"/>
  <c r="R3001" i="1"/>
  <c r="S3001" i="1" s="1"/>
  <c r="Q3001" i="1"/>
  <c r="R2999" i="1"/>
  <c r="S2999" i="1" s="1"/>
  <c r="Q2999" i="1"/>
  <c r="R2997" i="1"/>
  <c r="S2997" i="1" s="1"/>
  <c r="Q2997" i="1"/>
  <c r="R2995" i="1"/>
  <c r="S2995" i="1" s="1"/>
  <c r="Q2995" i="1"/>
  <c r="R2993" i="1"/>
  <c r="S2993" i="1" s="1"/>
  <c r="Q2993" i="1"/>
  <c r="R2991" i="1"/>
  <c r="S2991" i="1" s="1"/>
  <c r="Q2991" i="1"/>
  <c r="R2989" i="1"/>
  <c r="S2989" i="1" s="1"/>
  <c r="Q2989" i="1"/>
  <c r="R2987" i="1"/>
  <c r="S2987" i="1" s="1"/>
  <c r="Q2987" i="1"/>
  <c r="R2985" i="1"/>
  <c r="S2985" i="1" s="1"/>
  <c r="Q2985" i="1"/>
  <c r="R2983" i="1"/>
  <c r="S2983" i="1" s="1"/>
  <c r="Q2983" i="1"/>
  <c r="R2981" i="1"/>
  <c r="S2981" i="1" s="1"/>
  <c r="Q2981" i="1"/>
  <c r="R2979" i="1"/>
  <c r="S2979" i="1" s="1"/>
  <c r="Q2979" i="1"/>
  <c r="R2977" i="1"/>
  <c r="S2977" i="1" s="1"/>
  <c r="Q2977" i="1"/>
  <c r="R2975" i="1"/>
  <c r="S2975" i="1" s="1"/>
  <c r="Q2975" i="1"/>
  <c r="R2973" i="1"/>
  <c r="S2973" i="1" s="1"/>
  <c r="Q2973" i="1"/>
  <c r="R2971" i="1"/>
  <c r="S2971" i="1" s="1"/>
  <c r="Q2971" i="1"/>
  <c r="R2969" i="1"/>
  <c r="S2969" i="1" s="1"/>
  <c r="Q2969" i="1"/>
  <c r="R2967" i="1"/>
  <c r="S2967" i="1" s="1"/>
  <c r="Q2967" i="1"/>
  <c r="R2965" i="1"/>
  <c r="S2965" i="1" s="1"/>
  <c r="Q2965" i="1"/>
  <c r="R2963" i="1"/>
  <c r="S2963" i="1" s="1"/>
  <c r="Q2963" i="1"/>
  <c r="R2961" i="1"/>
  <c r="S2961" i="1" s="1"/>
  <c r="Q2961" i="1"/>
  <c r="R2959" i="1"/>
  <c r="S2959" i="1" s="1"/>
  <c r="Q2959" i="1"/>
  <c r="R2957" i="1"/>
  <c r="S2957" i="1" s="1"/>
  <c r="Q2957" i="1"/>
  <c r="R2955" i="1"/>
  <c r="S2955" i="1" s="1"/>
  <c r="Q2955" i="1"/>
  <c r="R2953" i="1"/>
  <c r="S2953" i="1" s="1"/>
  <c r="Q2953" i="1"/>
  <c r="R2951" i="1"/>
  <c r="S2951" i="1" s="1"/>
  <c r="Q2951" i="1"/>
  <c r="R2949" i="1"/>
  <c r="S2949" i="1" s="1"/>
  <c r="Q2949" i="1"/>
  <c r="R2947" i="1"/>
  <c r="S2947" i="1" s="1"/>
  <c r="Q2947" i="1"/>
  <c r="R2945" i="1"/>
  <c r="S2945" i="1" s="1"/>
  <c r="Q2945" i="1"/>
  <c r="R2943" i="1"/>
  <c r="S2943" i="1" s="1"/>
  <c r="Q2943" i="1"/>
  <c r="R2941" i="1"/>
  <c r="S2941" i="1" s="1"/>
  <c r="Q2941" i="1"/>
  <c r="R2939" i="1"/>
  <c r="S2939" i="1" s="1"/>
  <c r="Q2939" i="1"/>
  <c r="R2937" i="1"/>
  <c r="S2937" i="1" s="1"/>
  <c r="Q2937" i="1"/>
  <c r="R2935" i="1"/>
  <c r="S2935" i="1" s="1"/>
  <c r="Q2935" i="1"/>
  <c r="R2933" i="1"/>
  <c r="S2933" i="1" s="1"/>
  <c r="Q2933" i="1"/>
  <c r="R2931" i="1"/>
  <c r="S2931" i="1" s="1"/>
  <c r="Q2931" i="1"/>
  <c r="R2929" i="1"/>
  <c r="S2929" i="1" s="1"/>
  <c r="Q2929" i="1"/>
  <c r="R2927" i="1"/>
  <c r="S2927" i="1" s="1"/>
  <c r="Q2927" i="1"/>
  <c r="R2925" i="1"/>
  <c r="S2925" i="1" s="1"/>
  <c r="Q2925" i="1"/>
  <c r="R2923" i="1"/>
  <c r="S2923" i="1" s="1"/>
  <c r="Q2923" i="1"/>
  <c r="R2921" i="1"/>
  <c r="S2921" i="1" s="1"/>
  <c r="Q2921" i="1"/>
  <c r="R2919" i="1"/>
  <c r="S2919" i="1" s="1"/>
  <c r="Q2919" i="1"/>
  <c r="R2917" i="1"/>
  <c r="S2917" i="1" s="1"/>
  <c r="Q2917" i="1"/>
  <c r="R2915" i="1"/>
  <c r="S2915" i="1" s="1"/>
  <c r="Q2915" i="1"/>
  <c r="R2913" i="1"/>
  <c r="S2913" i="1" s="1"/>
  <c r="Q2913" i="1"/>
  <c r="R2911" i="1"/>
  <c r="S2911" i="1" s="1"/>
  <c r="Q2911" i="1"/>
  <c r="R2909" i="1"/>
  <c r="S2909" i="1" s="1"/>
  <c r="Q2909" i="1"/>
  <c r="R2907" i="1"/>
  <c r="S2907" i="1" s="1"/>
  <c r="Q2907" i="1"/>
  <c r="R2905" i="1"/>
  <c r="S2905" i="1" s="1"/>
  <c r="Q2905" i="1"/>
  <c r="R2903" i="1"/>
  <c r="S2903" i="1" s="1"/>
  <c r="Q2903" i="1"/>
  <c r="R2901" i="1"/>
  <c r="S2901" i="1" s="1"/>
  <c r="Q2901" i="1"/>
  <c r="R2899" i="1"/>
  <c r="S2899" i="1" s="1"/>
  <c r="Q2899" i="1"/>
  <c r="R2897" i="1"/>
  <c r="S2897" i="1" s="1"/>
  <c r="Q2897" i="1"/>
  <c r="R2895" i="1"/>
  <c r="S2895" i="1" s="1"/>
  <c r="Q2895" i="1"/>
  <c r="R2893" i="1"/>
  <c r="S2893" i="1" s="1"/>
  <c r="Q2893" i="1"/>
  <c r="R2891" i="1"/>
  <c r="S2891" i="1" s="1"/>
  <c r="Q2891" i="1"/>
  <c r="R2889" i="1"/>
  <c r="S2889" i="1" s="1"/>
  <c r="Q2889" i="1"/>
  <c r="R2887" i="1"/>
  <c r="S2887" i="1" s="1"/>
  <c r="Q2887" i="1"/>
  <c r="R2885" i="1"/>
  <c r="S2885" i="1" s="1"/>
  <c r="Q2885" i="1"/>
  <c r="R2883" i="1"/>
  <c r="S2883" i="1" s="1"/>
  <c r="Q2883" i="1"/>
  <c r="R2881" i="1"/>
  <c r="S2881" i="1" s="1"/>
  <c r="Q2881" i="1"/>
  <c r="R2879" i="1"/>
  <c r="S2879" i="1" s="1"/>
  <c r="Q2879" i="1"/>
  <c r="R2877" i="1"/>
  <c r="S2877" i="1" s="1"/>
  <c r="Q2877" i="1"/>
  <c r="R2875" i="1"/>
  <c r="S2875" i="1" s="1"/>
  <c r="Q2875" i="1"/>
  <c r="R2873" i="1"/>
  <c r="S2873" i="1" s="1"/>
  <c r="Q2873" i="1"/>
  <c r="R2871" i="1"/>
  <c r="S2871" i="1" s="1"/>
  <c r="Q2871" i="1"/>
  <c r="R2869" i="1"/>
  <c r="S2869" i="1" s="1"/>
  <c r="Q2869" i="1"/>
  <c r="R2867" i="1"/>
  <c r="S2867" i="1" s="1"/>
  <c r="Q2867" i="1"/>
  <c r="R2865" i="1"/>
  <c r="S2865" i="1" s="1"/>
  <c r="Q2865" i="1"/>
  <c r="R2863" i="1"/>
  <c r="S2863" i="1" s="1"/>
  <c r="Q2863" i="1"/>
  <c r="R2861" i="1"/>
  <c r="S2861" i="1" s="1"/>
  <c r="Q2861" i="1"/>
  <c r="R2859" i="1"/>
  <c r="S2859" i="1" s="1"/>
  <c r="Q2859" i="1"/>
  <c r="R2857" i="1"/>
  <c r="S2857" i="1" s="1"/>
  <c r="Q2857" i="1"/>
  <c r="R2855" i="1"/>
  <c r="S2855" i="1" s="1"/>
  <c r="Q2855" i="1"/>
  <c r="R2853" i="1"/>
  <c r="S2853" i="1" s="1"/>
  <c r="Q2853" i="1"/>
  <c r="R2851" i="1"/>
  <c r="S2851" i="1" s="1"/>
  <c r="Q2851" i="1"/>
  <c r="R2849" i="1"/>
  <c r="S2849" i="1" s="1"/>
  <c r="Q2849" i="1"/>
  <c r="R2847" i="1"/>
  <c r="S2847" i="1" s="1"/>
  <c r="Q2847" i="1"/>
  <c r="R2845" i="1"/>
  <c r="S2845" i="1" s="1"/>
  <c r="Q2845" i="1"/>
  <c r="R2843" i="1"/>
  <c r="S2843" i="1" s="1"/>
  <c r="Q2843" i="1"/>
  <c r="R2841" i="1"/>
  <c r="S2841" i="1" s="1"/>
  <c r="Q2841" i="1"/>
  <c r="R2839" i="1"/>
  <c r="S2839" i="1" s="1"/>
  <c r="Q2839" i="1"/>
  <c r="R2837" i="1"/>
  <c r="S2837" i="1" s="1"/>
  <c r="Q2837" i="1"/>
  <c r="R2835" i="1"/>
  <c r="S2835" i="1" s="1"/>
  <c r="Q2835" i="1"/>
  <c r="R2833" i="1"/>
  <c r="S2833" i="1" s="1"/>
  <c r="Q2833" i="1"/>
  <c r="R2831" i="1"/>
  <c r="S2831" i="1" s="1"/>
  <c r="Q2831" i="1"/>
  <c r="R2829" i="1"/>
  <c r="S2829" i="1" s="1"/>
  <c r="Q2829" i="1"/>
  <c r="R2827" i="1"/>
  <c r="S2827" i="1" s="1"/>
  <c r="Q2827" i="1"/>
  <c r="R2825" i="1"/>
  <c r="S2825" i="1" s="1"/>
  <c r="Q2825" i="1"/>
  <c r="R2823" i="1"/>
  <c r="S2823" i="1" s="1"/>
  <c r="Q2823" i="1"/>
  <c r="R2821" i="1"/>
  <c r="S2821" i="1" s="1"/>
  <c r="Q2821" i="1"/>
  <c r="R2819" i="1"/>
  <c r="S2819" i="1" s="1"/>
  <c r="Q2819" i="1"/>
  <c r="R2817" i="1"/>
  <c r="S2817" i="1" s="1"/>
  <c r="Q2817" i="1"/>
  <c r="R2815" i="1"/>
  <c r="S2815" i="1" s="1"/>
  <c r="Q2815" i="1"/>
  <c r="R2813" i="1"/>
  <c r="S2813" i="1" s="1"/>
  <c r="Q2813" i="1"/>
  <c r="R2811" i="1"/>
  <c r="S2811" i="1" s="1"/>
  <c r="Q2811" i="1"/>
  <c r="R2809" i="1"/>
  <c r="S2809" i="1" s="1"/>
  <c r="Q2809" i="1"/>
  <c r="R2807" i="1"/>
  <c r="S2807" i="1" s="1"/>
  <c r="Q2807" i="1"/>
  <c r="R2805" i="1"/>
  <c r="S2805" i="1" s="1"/>
  <c r="Q2805" i="1"/>
  <c r="R2803" i="1"/>
  <c r="S2803" i="1" s="1"/>
  <c r="Q2803" i="1"/>
  <c r="R2801" i="1"/>
  <c r="S2801" i="1" s="1"/>
  <c r="Q2801" i="1"/>
  <c r="R2799" i="1"/>
  <c r="S2799" i="1" s="1"/>
  <c r="Q2799" i="1"/>
  <c r="R2797" i="1"/>
  <c r="S2797" i="1" s="1"/>
  <c r="Q2797" i="1"/>
  <c r="R2795" i="1"/>
  <c r="S2795" i="1" s="1"/>
  <c r="Q2795" i="1"/>
  <c r="R2793" i="1"/>
  <c r="S2793" i="1" s="1"/>
  <c r="Q2793" i="1"/>
  <c r="R2791" i="1"/>
  <c r="S2791" i="1" s="1"/>
  <c r="Q2791" i="1"/>
  <c r="R2789" i="1"/>
  <c r="S2789" i="1" s="1"/>
  <c r="Q2789" i="1"/>
  <c r="R2787" i="1"/>
  <c r="S2787" i="1" s="1"/>
  <c r="Q2787" i="1"/>
  <c r="R2785" i="1"/>
  <c r="S2785" i="1" s="1"/>
  <c r="Q2785" i="1"/>
  <c r="R2783" i="1"/>
  <c r="S2783" i="1" s="1"/>
  <c r="Q2783" i="1"/>
  <c r="R2781" i="1"/>
  <c r="S2781" i="1" s="1"/>
  <c r="Q2781" i="1"/>
  <c r="R2779" i="1"/>
  <c r="S2779" i="1" s="1"/>
  <c r="Q2779" i="1"/>
  <c r="R2777" i="1"/>
  <c r="S2777" i="1" s="1"/>
  <c r="Q2777" i="1"/>
  <c r="R2775" i="1"/>
  <c r="S2775" i="1" s="1"/>
  <c r="Q2775" i="1"/>
  <c r="R2773" i="1"/>
  <c r="S2773" i="1" s="1"/>
  <c r="Q2773" i="1"/>
  <c r="R2771" i="1"/>
  <c r="S2771" i="1" s="1"/>
  <c r="Q2771" i="1"/>
  <c r="R2769" i="1"/>
  <c r="S2769" i="1" s="1"/>
  <c r="Q2769" i="1"/>
  <c r="R2767" i="1"/>
  <c r="S2767" i="1" s="1"/>
  <c r="Q2767" i="1"/>
  <c r="R2765" i="1"/>
  <c r="S2765" i="1" s="1"/>
  <c r="Q2765" i="1"/>
  <c r="R2763" i="1"/>
  <c r="S2763" i="1" s="1"/>
  <c r="Q2763" i="1"/>
  <c r="R2761" i="1"/>
  <c r="S2761" i="1" s="1"/>
  <c r="Q2761" i="1"/>
  <c r="R2759" i="1"/>
  <c r="S2759" i="1" s="1"/>
  <c r="Q2759" i="1"/>
  <c r="R2757" i="1"/>
  <c r="S2757" i="1" s="1"/>
  <c r="Q2757" i="1"/>
  <c r="R2755" i="1"/>
  <c r="S2755" i="1" s="1"/>
  <c r="Q2755" i="1"/>
  <c r="R2753" i="1"/>
  <c r="S2753" i="1" s="1"/>
  <c r="Q2753" i="1"/>
  <c r="R2751" i="1"/>
  <c r="S2751" i="1" s="1"/>
  <c r="Q2751" i="1"/>
  <c r="R2749" i="1"/>
  <c r="S2749" i="1" s="1"/>
  <c r="Q2749" i="1"/>
  <c r="R2747" i="1"/>
  <c r="S2747" i="1" s="1"/>
  <c r="Q2747" i="1"/>
  <c r="R2745" i="1"/>
  <c r="S2745" i="1" s="1"/>
  <c r="Q2745" i="1"/>
  <c r="R2743" i="1"/>
  <c r="S2743" i="1" s="1"/>
  <c r="Q2743" i="1"/>
  <c r="R2741" i="1"/>
  <c r="S2741" i="1" s="1"/>
  <c r="Q2741" i="1"/>
  <c r="R2739" i="1"/>
  <c r="S2739" i="1" s="1"/>
  <c r="Q2739" i="1"/>
  <c r="R2737" i="1"/>
  <c r="S2737" i="1" s="1"/>
  <c r="Q2737" i="1"/>
  <c r="R2735" i="1"/>
  <c r="S2735" i="1" s="1"/>
  <c r="Q2735" i="1"/>
  <c r="R2733" i="1"/>
  <c r="S2733" i="1" s="1"/>
  <c r="Q2733" i="1"/>
  <c r="R2731" i="1"/>
  <c r="S2731" i="1" s="1"/>
  <c r="Q2731" i="1"/>
  <c r="R2729" i="1"/>
  <c r="S2729" i="1" s="1"/>
  <c r="Q2729" i="1"/>
  <c r="R2727" i="1"/>
  <c r="S2727" i="1" s="1"/>
  <c r="Q2727" i="1"/>
  <c r="R2725" i="1"/>
  <c r="S2725" i="1" s="1"/>
  <c r="Q2725" i="1"/>
  <c r="R2723" i="1"/>
  <c r="S2723" i="1" s="1"/>
  <c r="Q2723" i="1"/>
  <c r="R2721" i="1"/>
  <c r="S2721" i="1" s="1"/>
  <c r="Q2721" i="1"/>
  <c r="R2719" i="1"/>
  <c r="S2719" i="1" s="1"/>
  <c r="Q2719" i="1"/>
  <c r="R2717" i="1"/>
  <c r="S2717" i="1" s="1"/>
  <c r="Q2717" i="1"/>
  <c r="R2715" i="1"/>
  <c r="S2715" i="1" s="1"/>
  <c r="Q2715" i="1"/>
  <c r="R2713" i="1"/>
  <c r="S2713" i="1" s="1"/>
  <c r="Q2713" i="1"/>
  <c r="R2711" i="1"/>
  <c r="S2711" i="1" s="1"/>
  <c r="Q2711" i="1"/>
  <c r="R2709" i="1"/>
  <c r="S2709" i="1" s="1"/>
  <c r="Q2709" i="1"/>
  <c r="R2707" i="1"/>
  <c r="S2707" i="1" s="1"/>
  <c r="Q2707" i="1"/>
  <c r="R2705" i="1"/>
  <c r="S2705" i="1" s="1"/>
  <c r="Q2705" i="1"/>
  <c r="R2703" i="1"/>
  <c r="S2703" i="1" s="1"/>
  <c r="Q2703" i="1"/>
  <c r="R2701" i="1"/>
  <c r="S2701" i="1" s="1"/>
  <c r="Q2701" i="1"/>
  <c r="R2699" i="1"/>
  <c r="S2699" i="1" s="1"/>
  <c r="Q2699" i="1"/>
  <c r="R2697" i="1"/>
  <c r="S2697" i="1" s="1"/>
  <c r="Q2697" i="1"/>
  <c r="R2695" i="1"/>
  <c r="S2695" i="1" s="1"/>
  <c r="Q2695" i="1"/>
  <c r="R2693" i="1"/>
  <c r="S2693" i="1" s="1"/>
  <c r="Q2693" i="1"/>
  <c r="R2691" i="1"/>
  <c r="S2691" i="1" s="1"/>
  <c r="Q2691" i="1"/>
  <c r="R2689" i="1"/>
  <c r="S2689" i="1" s="1"/>
  <c r="Q2689" i="1"/>
  <c r="R2687" i="1"/>
  <c r="S2687" i="1" s="1"/>
  <c r="Q2687" i="1"/>
  <c r="R2685" i="1"/>
  <c r="S2685" i="1" s="1"/>
  <c r="Q2685" i="1"/>
  <c r="R2683" i="1"/>
  <c r="S2683" i="1" s="1"/>
  <c r="Q2683" i="1"/>
  <c r="R2681" i="1"/>
  <c r="S2681" i="1" s="1"/>
  <c r="Q2681" i="1"/>
  <c r="R2679" i="1"/>
  <c r="S2679" i="1" s="1"/>
  <c r="Q2679" i="1"/>
  <c r="R2677" i="1"/>
  <c r="S2677" i="1" s="1"/>
  <c r="Q2677" i="1"/>
  <c r="R2675" i="1"/>
  <c r="S2675" i="1" s="1"/>
  <c r="Q2675" i="1"/>
  <c r="R2673" i="1"/>
  <c r="S2673" i="1" s="1"/>
  <c r="Q2673" i="1"/>
  <c r="R2671" i="1"/>
  <c r="S2671" i="1" s="1"/>
  <c r="Q2671" i="1"/>
  <c r="R2669" i="1"/>
  <c r="S2669" i="1" s="1"/>
  <c r="Q2669" i="1"/>
  <c r="R2667" i="1"/>
  <c r="S2667" i="1" s="1"/>
  <c r="Q2667" i="1"/>
  <c r="R2665" i="1"/>
  <c r="S2665" i="1" s="1"/>
  <c r="Q2665" i="1"/>
  <c r="R2663" i="1"/>
  <c r="S2663" i="1" s="1"/>
  <c r="Q2663" i="1"/>
  <c r="R2661" i="1"/>
  <c r="S2661" i="1" s="1"/>
  <c r="Q2661" i="1"/>
  <c r="R2659" i="1"/>
  <c r="S2659" i="1" s="1"/>
  <c r="Q2659" i="1"/>
  <c r="R2657" i="1"/>
  <c r="S2657" i="1" s="1"/>
  <c r="Q2657" i="1"/>
  <c r="R2655" i="1"/>
  <c r="S2655" i="1" s="1"/>
  <c r="Q2655" i="1"/>
  <c r="R2653" i="1"/>
  <c r="S2653" i="1" s="1"/>
  <c r="Q2653" i="1"/>
  <c r="R2651" i="1"/>
  <c r="S2651" i="1" s="1"/>
  <c r="Q2651" i="1"/>
  <c r="R2649" i="1"/>
  <c r="S2649" i="1" s="1"/>
  <c r="Q2649" i="1"/>
  <c r="R2647" i="1"/>
  <c r="S2647" i="1" s="1"/>
  <c r="Q2647" i="1"/>
  <c r="R2645" i="1"/>
  <c r="S2645" i="1" s="1"/>
  <c r="Q2645" i="1"/>
  <c r="R2643" i="1"/>
  <c r="S2643" i="1" s="1"/>
  <c r="Q2643" i="1"/>
  <c r="R2641" i="1"/>
  <c r="S2641" i="1" s="1"/>
  <c r="Q2641" i="1"/>
  <c r="R2639" i="1"/>
  <c r="S2639" i="1" s="1"/>
  <c r="Q2639" i="1"/>
  <c r="R2637" i="1"/>
  <c r="S2637" i="1" s="1"/>
  <c r="Q2637" i="1"/>
  <c r="R2635" i="1"/>
  <c r="S2635" i="1" s="1"/>
  <c r="Q2635" i="1"/>
  <c r="R2633" i="1"/>
  <c r="S2633" i="1" s="1"/>
  <c r="Q2633" i="1"/>
  <c r="R2631" i="1"/>
  <c r="S2631" i="1" s="1"/>
  <c r="Q2631" i="1"/>
  <c r="R2629" i="1"/>
  <c r="S2629" i="1" s="1"/>
  <c r="Q2629" i="1"/>
  <c r="R2627" i="1"/>
  <c r="S2627" i="1" s="1"/>
  <c r="Q2627" i="1"/>
  <c r="R2625" i="1"/>
  <c r="S2625" i="1" s="1"/>
  <c r="Q2625" i="1"/>
  <c r="R2623" i="1"/>
  <c r="S2623" i="1" s="1"/>
  <c r="Q2623" i="1"/>
  <c r="R2621" i="1"/>
  <c r="S2621" i="1" s="1"/>
  <c r="Q2621" i="1"/>
  <c r="R2619" i="1"/>
  <c r="S2619" i="1" s="1"/>
  <c r="Q2619" i="1"/>
  <c r="R2617" i="1"/>
  <c r="S2617" i="1" s="1"/>
  <c r="Q2617" i="1"/>
  <c r="R2615" i="1"/>
  <c r="S2615" i="1" s="1"/>
  <c r="Q2615" i="1"/>
  <c r="R2613" i="1"/>
  <c r="S2613" i="1" s="1"/>
  <c r="Q2613" i="1"/>
  <c r="R2611" i="1"/>
  <c r="S2611" i="1" s="1"/>
  <c r="Q2611" i="1"/>
  <c r="R2609" i="1"/>
  <c r="S2609" i="1" s="1"/>
  <c r="Q2609" i="1"/>
  <c r="R2607" i="1"/>
  <c r="S2607" i="1" s="1"/>
  <c r="Q2607" i="1"/>
  <c r="R2605" i="1"/>
  <c r="S2605" i="1" s="1"/>
  <c r="Q2605" i="1"/>
  <c r="R2603" i="1"/>
  <c r="S2603" i="1" s="1"/>
  <c r="Q2603" i="1"/>
  <c r="R2601" i="1"/>
  <c r="S2601" i="1" s="1"/>
  <c r="Q2601" i="1"/>
  <c r="R2599" i="1"/>
  <c r="S2599" i="1" s="1"/>
  <c r="Q2599" i="1"/>
  <c r="R2597" i="1"/>
  <c r="S2597" i="1" s="1"/>
  <c r="Q2597" i="1"/>
  <c r="R2595" i="1"/>
  <c r="S2595" i="1" s="1"/>
  <c r="Q2595" i="1"/>
  <c r="R2593" i="1"/>
  <c r="S2593" i="1" s="1"/>
  <c r="Q2593" i="1"/>
  <c r="R2591" i="1"/>
  <c r="S2591" i="1" s="1"/>
  <c r="Q2591" i="1"/>
  <c r="R2589" i="1"/>
  <c r="S2589" i="1" s="1"/>
  <c r="Q2589" i="1"/>
  <c r="R2587" i="1"/>
  <c r="S2587" i="1" s="1"/>
  <c r="Q2587" i="1"/>
  <c r="R2585" i="1"/>
  <c r="S2585" i="1" s="1"/>
  <c r="Q2585" i="1"/>
  <c r="R2583" i="1"/>
  <c r="S2583" i="1" s="1"/>
  <c r="Q2583" i="1"/>
  <c r="R2581" i="1"/>
  <c r="S2581" i="1" s="1"/>
  <c r="Q2581" i="1"/>
  <c r="R2579" i="1"/>
  <c r="S2579" i="1" s="1"/>
  <c r="Q2579" i="1"/>
  <c r="R2577" i="1"/>
  <c r="S2577" i="1" s="1"/>
  <c r="Q2577" i="1"/>
  <c r="R2575" i="1"/>
  <c r="S2575" i="1" s="1"/>
  <c r="Q2575" i="1"/>
  <c r="R2573" i="1"/>
  <c r="S2573" i="1" s="1"/>
  <c r="Q2573" i="1"/>
  <c r="R2571" i="1"/>
  <c r="S2571" i="1" s="1"/>
  <c r="Q2571" i="1"/>
  <c r="R2569" i="1"/>
  <c r="S2569" i="1" s="1"/>
  <c r="Q2569" i="1"/>
  <c r="R2567" i="1"/>
  <c r="S2567" i="1" s="1"/>
  <c r="Q2567" i="1"/>
  <c r="R2565" i="1"/>
  <c r="S2565" i="1" s="1"/>
  <c r="Q2565" i="1"/>
  <c r="R2563" i="1"/>
  <c r="S2563" i="1" s="1"/>
  <c r="Q2563" i="1"/>
  <c r="R2561" i="1"/>
  <c r="S2561" i="1" s="1"/>
  <c r="Q2561" i="1"/>
  <c r="R2559" i="1"/>
  <c r="S2559" i="1" s="1"/>
  <c r="Q2559" i="1"/>
  <c r="R2557" i="1"/>
  <c r="S2557" i="1" s="1"/>
  <c r="Q2557" i="1"/>
  <c r="R2555" i="1"/>
  <c r="S2555" i="1" s="1"/>
  <c r="Q2555" i="1"/>
  <c r="R2553" i="1"/>
  <c r="S2553" i="1" s="1"/>
  <c r="Q2553" i="1"/>
  <c r="R2551" i="1"/>
  <c r="S2551" i="1" s="1"/>
  <c r="Q2551" i="1"/>
  <c r="R2549" i="1"/>
  <c r="S2549" i="1" s="1"/>
  <c r="Q2549" i="1"/>
  <c r="R2547" i="1"/>
  <c r="S2547" i="1" s="1"/>
  <c r="Q2547" i="1"/>
  <c r="R2545" i="1"/>
  <c r="S2545" i="1" s="1"/>
  <c r="Q2545" i="1"/>
  <c r="R2543" i="1"/>
  <c r="S2543" i="1" s="1"/>
  <c r="Q2543" i="1"/>
  <c r="R2541" i="1"/>
  <c r="S2541" i="1" s="1"/>
  <c r="Q2541" i="1"/>
  <c r="R2539" i="1"/>
  <c r="S2539" i="1" s="1"/>
  <c r="Q2539" i="1"/>
  <c r="R2537" i="1"/>
  <c r="S2537" i="1" s="1"/>
  <c r="Q2537" i="1"/>
  <c r="R2535" i="1"/>
  <c r="S2535" i="1" s="1"/>
  <c r="Q2535" i="1"/>
  <c r="R2533" i="1"/>
  <c r="S2533" i="1" s="1"/>
  <c r="Q2533" i="1"/>
  <c r="R2531" i="1"/>
  <c r="S2531" i="1" s="1"/>
  <c r="Q2531" i="1"/>
  <c r="R2529" i="1"/>
  <c r="S2529" i="1" s="1"/>
  <c r="Q2529" i="1"/>
  <c r="R2527" i="1"/>
  <c r="S2527" i="1" s="1"/>
  <c r="Q2527" i="1"/>
  <c r="R2525" i="1"/>
  <c r="S2525" i="1" s="1"/>
  <c r="Q2525" i="1"/>
  <c r="R2523" i="1"/>
  <c r="S2523" i="1" s="1"/>
  <c r="Q2523" i="1"/>
  <c r="R2521" i="1"/>
  <c r="S2521" i="1" s="1"/>
  <c r="Q2521" i="1"/>
  <c r="R2519" i="1"/>
  <c r="S2519" i="1" s="1"/>
  <c r="Q2519" i="1"/>
  <c r="R2517" i="1"/>
  <c r="S2517" i="1" s="1"/>
  <c r="Q2517" i="1"/>
  <c r="R2515" i="1"/>
  <c r="S2515" i="1" s="1"/>
  <c r="Q2515" i="1"/>
  <c r="R2513" i="1"/>
  <c r="S2513" i="1" s="1"/>
  <c r="Q2513" i="1"/>
  <c r="R2511" i="1"/>
  <c r="S2511" i="1" s="1"/>
  <c r="Q2511" i="1"/>
  <c r="R2509" i="1"/>
  <c r="S2509" i="1" s="1"/>
  <c r="Q2509" i="1"/>
  <c r="R2507" i="1"/>
  <c r="S2507" i="1" s="1"/>
  <c r="Q2507" i="1"/>
  <c r="R2505" i="1"/>
  <c r="S2505" i="1" s="1"/>
  <c r="Q2505" i="1"/>
  <c r="R2503" i="1"/>
  <c r="S2503" i="1" s="1"/>
  <c r="Q2503" i="1"/>
  <c r="R2501" i="1"/>
  <c r="S2501" i="1" s="1"/>
  <c r="Q2501" i="1"/>
  <c r="R2499" i="1"/>
  <c r="S2499" i="1" s="1"/>
  <c r="Q2499" i="1"/>
  <c r="R2497" i="1"/>
  <c r="S2497" i="1" s="1"/>
  <c r="Q2497" i="1"/>
  <c r="R2495" i="1"/>
  <c r="S2495" i="1" s="1"/>
  <c r="Q2495" i="1"/>
  <c r="R2493" i="1"/>
  <c r="S2493" i="1" s="1"/>
  <c r="Q2493" i="1"/>
  <c r="R2491" i="1"/>
  <c r="S2491" i="1" s="1"/>
  <c r="Q2491" i="1"/>
  <c r="R2489" i="1"/>
  <c r="S2489" i="1" s="1"/>
  <c r="Q2489" i="1"/>
  <c r="R2487" i="1"/>
  <c r="S2487" i="1" s="1"/>
  <c r="Q2487" i="1"/>
  <c r="R2485" i="1"/>
  <c r="S2485" i="1" s="1"/>
  <c r="Q2485" i="1"/>
  <c r="R2483" i="1"/>
  <c r="S2483" i="1" s="1"/>
  <c r="Q2483" i="1"/>
  <c r="R2481" i="1"/>
  <c r="S2481" i="1" s="1"/>
  <c r="Q2481" i="1"/>
  <c r="R2479" i="1"/>
  <c r="S2479" i="1" s="1"/>
  <c r="Q2479" i="1"/>
  <c r="R2477" i="1"/>
  <c r="S2477" i="1" s="1"/>
  <c r="Q2477" i="1"/>
  <c r="R2475" i="1"/>
  <c r="S2475" i="1" s="1"/>
  <c r="Q2475" i="1"/>
  <c r="R2473" i="1"/>
  <c r="S2473" i="1" s="1"/>
  <c r="Q2473" i="1"/>
  <c r="R2471" i="1"/>
  <c r="S2471" i="1" s="1"/>
  <c r="Q2471" i="1"/>
  <c r="R2469" i="1"/>
  <c r="S2469" i="1" s="1"/>
  <c r="Q2469" i="1"/>
  <c r="R2467" i="1"/>
  <c r="S2467" i="1" s="1"/>
  <c r="Q2467" i="1"/>
  <c r="R2465" i="1"/>
  <c r="S2465" i="1" s="1"/>
  <c r="Q2465" i="1"/>
  <c r="R2463" i="1"/>
  <c r="S2463" i="1" s="1"/>
  <c r="Q2463" i="1"/>
  <c r="R2461" i="1"/>
  <c r="S2461" i="1" s="1"/>
  <c r="Q2461" i="1"/>
  <c r="R2459" i="1"/>
  <c r="S2459" i="1" s="1"/>
  <c r="Q2459" i="1"/>
  <c r="R2457" i="1"/>
  <c r="S2457" i="1" s="1"/>
  <c r="Q2457" i="1"/>
  <c r="R2455" i="1"/>
  <c r="S2455" i="1" s="1"/>
  <c r="Q2455" i="1"/>
  <c r="R2453" i="1"/>
  <c r="S2453" i="1" s="1"/>
  <c r="Q2453" i="1"/>
  <c r="R2451" i="1"/>
  <c r="S2451" i="1" s="1"/>
  <c r="Q2451" i="1"/>
  <c r="R2449" i="1"/>
  <c r="S2449" i="1" s="1"/>
  <c r="Q2449" i="1"/>
  <c r="R2447" i="1"/>
  <c r="S2447" i="1" s="1"/>
  <c r="Q2447" i="1"/>
  <c r="R2445" i="1"/>
  <c r="S2445" i="1" s="1"/>
  <c r="Q2445" i="1"/>
  <c r="R2443" i="1"/>
  <c r="S2443" i="1" s="1"/>
  <c r="Q2443" i="1"/>
  <c r="R2441" i="1"/>
  <c r="S2441" i="1" s="1"/>
  <c r="Q2441" i="1"/>
  <c r="R2439" i="1"/>
  <c r="S2439" i="1" s="1"/>
  <c r="Q2439" i="1"/>
  <c r="R2437" i="1"/>
  <c r="S2437" i="1" s="1"/>
  <c r="Q2437" i="1"/>
  <c r="R2435" i="1"/>
  <c r="S2435" i="1" s="1"/>
  <c r="Q2435" i="1"/>
  <c r="R2433" i="1"/>
  <c r="S2433" i="1" s="1"/>
  <c r="Q2433" i="1"/>
  <c r="R2431" i="1"/>
  <c r="S2431" i="1" s="1"/>
  <c r="Q2431" i="1"/>
  <c r="R2429" i="1"/>
  <c r="S2429" i="1" s="1"/>
  <c r="Q2429" i="1"/>
  <c r="R2427" i="1"/>
  <c r="S2427" i="1" s="1"/>
  <c r="Q2427" i="1"/>
  <c r="R2425" i="1"/>
  <c r="S2425" i="1" s="1"/>
  <c r="Q2425" i="1"/>
  <c r="R2423" i="1"/>
  <c r="S2423" i="1" s="1"/>
  <c r="Q2423" i="1"/>
  <c r="R2421" i="1"/>
  <c r="S2421" i="1" s="1"/>
  <c r="Q2421" i="1"/>
  <c r="R2419" i="1"/>
  <c r="S2419" i="1" s="1"/>
  <c r="Q2419" i="1"/>
  <c r="R2417" i="1"/>
  <c r="S2417" i="1" s="1"/>
  <c r="Q2417" i="1"/>
  <c r="R2415" i="1"/>
  <c r="S2415" i="1" s="1"/>
  <c r="Q2415" i="1"/>
  <c r="R2413" i="1"/>
  <c r="S2413" i="1" s="1"/>
  <c r="Q2413" i="1"/>
  <c r="R2411" i="1"/>
  <c r="S2411" i="1" s="1"/>
  <c r="Q2411" i="1"/>
  <c r="R2409" i="1"/>
  <c r="S2409" i="1" s="1"/>
  <c r="Q2409" i="1"/>
  <c r="R2407" i="1"/>
  <c r="S2407" i="1" s="1"/>
  <c r="Q2407" i="1"/>
  <c r="R2405" i="1"/>
  <c r="S2405" i="1" s="1"/>
  <c r="Q2405" i="1"/>
  <c r="R2403" i="1"/>
  <c r="S2403" i="1" s="1"/>
  <c r="Q2403" i="1"/>
  <c r="R2401" i="1"/>
  <c r="S2401" i="1" s="1"/>
  <c r="Q2401" i="1"/>
  <c r="R2399" i="1"/>
  <c r="S2399" i="1" s="1"/>
  <c r="Q2399" i="1"/>
  <c r="R2397" i="1"/>
  <c r="S2397" i="1" s="1"/>
  <c r="Q2397" i="1"/>
  <c r="R2395" i="1"/>
  <c r="S2395" i="1" s="1"/>
  <c r="Q2395" i="1"/>
  <c r="R2393" i="1"/>
  <c r="S2393" i="1" s="1"/>
  <c r="Q2393" i="1"/>
  <c r="R2391" i="1"/>
  <c r="S2391" i="1" s="1"/>
  <c r="Q2391" i="1"/>
  <c r="R2389" i="1"/>
  <c r="S2389" i="1" s="1"/>
  <c r="Q2389" i="1"/>
  <c r="R2387" i="1"/>
  <c r="S2387" i="1" s="1"/>
  <c r="Q2387" i="1"/>
  <c r="R2385" i="1"/>
  <c r="S2385" i="1" s="1"/>
  <c r="Q2385" i="1"/>
  <c r="R2383" i="1"/>
  <c r="S2383" i="1" s="1"/>
  <c r="Q2383" i="1"/>
  <c r="R2381" i="1"/>
  <c r="S2381" i="1" s="1"/>
  <c r="Q2381" i="1"/>
  <c r="R2379" i="1"/>
  <c r="S2379" i="1" s="1"/>
  <c r="Q2379" i="1"/>
  <c r="R2377" i="1"/>
  <c r="S2377" i="1" s="1"/>
  <c r="Q2377" i="1"/>
  <c r="R2375" i="1"/>
  <c r="S2375" i="1" s="1"/>
  <c r="Q2375" i="1"/>
  <c r="R2373" i="1"/>
  <c r="S2373" i="1" s="1"/>
  <c r="Q2373" i="1"/>
  <c r="R2371" i="1"/>
  <c r="S2371" i="1" s="1"/>
  <c r="Q2371" i="1"/>
  <c r="R2369" i="1"/>
  <c r="S2369" i="1" s="1"/>
  <c r="Q2369" i="1"/>
  <c r="R2367" i="1"/>
  <c r="S2367" i="1" s="1"/>
  <c r="Q2367" i="1"/>
  <c r="R2365" i="1"/>
  <c r="S2365" i="1" s="1"/>
  <c r="Q2365" i="1"/>
  <c r="R2363" i="1"/>
  <c r="S2363" i="1" s="1"/>
  <c r="Q2363" i="1"/>
  <c r="R2361" i="1"/>
  <c r="S2361" i="1" s="1"/>
  <c r="Q2361" i="1"/>
  <c r="R2359" i="1"/>
  <c r="S2359" i="1" s="1"/>
  <c r="Q2359" i="1"/>
  <c r="R2357" i="1"/>
  <c r="S2357" i="1" s="1"/>
  <c r="Q2357" i="1"/>
  <c r="R2355" i="1"/>
  <c r="S2355" i="1" s="1"/>
  <c r="Q2355" i="1"/>
  <c r="R2353" i="1"/>
  <c r="S2353" i="1" s="1"/>
  <c r="Q2353" i="1"/>
  <c r="R2351" i="1"/>
  <c r="S2351" i="1" s="1"/>
  <c r="Q2351" i="1"/>
  <c r="R2349" i="1"/>
  <c r="S2349" i="1" s="1"/>
  <c r="Q2349" i="1"/>
  <c r="R2347" i="1"/>
  <c r="S2347" i="1" s="1"/>
  <c r="Q2347" i="1"/>
  <c r="R2345" i="1"/>
  <c r="S2345" i="1" s="1"/>
  <c r="Q2345" i="1"/>
  <c r="R2343" i="1"/>
  <c r="S2343" i="1" s="1"/>
  <c r="Q2343" i="1"/>
  <c r="R2341" i="1"/>
  <c r="S2341" i="1" s="1"/>
  <c r="Q2341" i="1"/>
  <c r="R2339" i="1"/>
  <c r="S2339" i="1" s="1"/>
  <c r="Q2339" i="1"/>
  <c r="R2337" i="1"/>
  <c r="S2337" i="1" s="1"/>
  <c r="Q2337" i="1"/>
  <c r="R2335" i="1"/>
  <c r="S2335" i="1" s="1"/>
  <c r="Q2335" i="1"/>
  <c r="R2333" i="1"/>
  <c r="S2333" i="1" s="1"/>
  <c r="Q2333" i="1"/>
  <c r="R2331" i="1"/>
  <c r="S2331" i="1" s="1"/>
  <c r="Q2331" i="1"/>
  <c r="R2329" i="1"/>
  <c r="S2329" i="1" s="1"/>
  <c r="Q2329" i="1"/>
  <c r="R2327" i="1"/>
  <c r="S2327" i="1" s="1"/>
  <c r="Q2327" i="1"/>
  <c r="R2325" i="1"/>
  <c r="S2325" i="1" s="1"/>
  <c r="Q2325" i="1"/>
  <c r="R2323" i="1"/>
  <c r="S2323" i="1" s="1"/>
  <c r="Q2323" i="1"/>
  <c r="R2321" i="1"/>
  <c r="S2321" i="1" s="1"/>
  <c r="Q2321" i="1"/>
  <c r="R2319" i="1"/>
  <c r="S2319" i="1" s="1"/>
  <c r="Q2319" i="1"/>
  <c r="R2317" i="1"/>
  <c r="S2317" i="1" s="1"/>
  <c r="Q2317" i="1"/>
  <c r="R2315" i="1"/>
  <c r="S2315" i="1" s="1"/>
  <c r="Q2315" i="1"/>
  <c r="R2313" i="1"/>
  <c r="S2313" i="1" s="1"/>
  <c r="Q2313" i="1"/>
  <c r="R2311" i="1"/>
  <c r="S2311" i="1" s="1"/>
  <c r="Q2311" i="1"/>
  <c r="R2309" i="1"/>
  <c r="S2309" i="1" s="1"/>
  <c r="Q2309" i="1"/>
  <c r="R2307" i="1"/>
  <c r="S2307" i="1" s="1"/>
  <c r="Q2307" i="1"/>
  <c r="R2305" i="1"/>
  <c r="S2305" i="1" s="1"/>
  <c r="Q2305" i="1"/>
  <c r="R2303" i="1"/>
  <c r="S2303" i="1" s="1"/>
  <c r="Q2303" i="1"/>
  <c r="R2301" i="1"/>
  <c r="S2301" i="1" s="1"/>
  <c r="Q2301" i="1"/>
  <c r="R2299" i="1"/>
  <c r="S2299" i="1" s="1"/>
  <c r="Q2299" i="1"/>
  <c r="R2297" i="1"/>
  <c r="S2297" i="1" s="1"/>
  <c r="Q2297" i="1"/>
  <c r="R2295" i="1"/>
  <c r="S2295" i="1" s="1"/>
  <c r="Q2295" i="1"/>
  <c r="R2293" i="1"/>
  <c r="S2293" i="1" s="1"/>
  <c r="Q2293" i="1"/>
  <c r="R2291" i="1"/>
  <c r="S2291" i="1" s="1"/>
  <c r="Q2291" i="1"/>
  <c r="R2289" i="1"/>
  <c r="S2289" i="1" s="1"/>
  <c r="Q2289" i="1"/>
  <c r="R2287" i="1"/>
  <c r="S2287" i="1" s="1"/>
  <c r="Q2287" i="1"/>
  <c r="R2285" i="1"/>
  <c r="S2285" i="1" s="1"/>
  <c r="Q2285" i="1"/>
  <c r="R2283" i="1"/>
  <c r="S2283" i="1" s="1"/>
  <c r="Q2283" i="1"/>
  <c r="R2281" i="1"/>
  <c r="S2281" i="1" s="1"/>
  <c r="Q2281" i="1"/>
  <c r="R2279" i="1"/>
  <c r="S2279" i="1" s="1"/>
  <c r="Q2279" i="1"/>
  <c r="R2277" i="1"/>
  <c r="S2277" i="1" s="1"/>
  <c r="Q2277" i="1"/>
  <c r="R2275" i="1"/>
  <c r="S2275" i="1" s="1"/>
  <c r="Q2275" i="1"/>
  <c r="R2273" i="1"/>
  <c r="S2273" i="1" s="1"/>
  <c r="Q2273" i="1"/>
  <c r="R2271" i="1"/>
  <c r="S2271" i="1" s="1"/>
  <c r="Q2271" i="1"/>
  <c r="R2269" i="1"/>
  <c r="S2269" i="1" s="1"/>
  <c r="Q2269" i="1"/>
  <c r="R2267" i="1"/>
  <c r="S2267" i="1" s="1"/>
  <c r="Q2267" i="1"/>
  <c r="R2265" i="1"/>
  <c r="S2265" i="1" s="1"/>
  <c r="Q2265" i="1"/>
  <c r="R2263" i="1"/>
  <c r="S2263" i="1" s="1"/>
  <c r="Q2263" i="1"/>
  <c r="R2261" i="1"/>
  <c r="S2261" i="1" s="1"/>
  <c r="Q2261" i="1"/>
  <c r="R2259" i="1"/>
  <c r="S2259" i="1" s="1"/>
  <c r="Q2259" i="1"/>
  <c r="R2257" i="1"/>
  <c r="S2257" i="1" s="1"/>
  <c r="Q2257" i="1"/>
  <c r="R2255" i="1"/>
  <c r="S2255" i="1" s="1"/>
  <c r="Q2255" i="1"/>
  <c r="R2253" i="1"/>
  <c r="S2253" i="1" s="1"/>
  <c r="Q2253" i="1"/>
  <c r="R2251" i="1"/>
  <c r="S2251" i="1" s="1"/>
  <c r="Q2251" i="1"/>
  <c r="R2249" i="1"/>
  <c r="S2249" i="1" s="1"/>
  <c r="Q2249" i="1"/>
  <c r="R2247" i="1"/>
  <c r="S2247" i="1" s="1"/>
  <c r="Q2247" i="1"/>
  <c r="R2245" i="1"/>
  <c r="S2245" i="1" s="1"/>
  <c r="Q2245" i="1"/>
  <c r="R2243" i="1"/>
  <c r="S2243" i="1" s="1"/>
  <c r="Q2243" i="1"/>
  <c r="R2241" i="1"/>
  <c r="S2241" i="1" s="1"/>
  <c r="Q2241" i="1"/>
  <c r="R2239" i="1"/>
  <c r="S2239" i="1" s="1"/>
  <c r="Q2239" i="1"/>
  <c r="R2237" i="1"/>
  <c r="S2237" i="1" s="1"/>
  <c r="Q2237" i="1"/>
  <c r="R2235" i="1"/>
  <c r="S2235" i="1" s="1"/>
  <c r="Q2235" i="1"/>
  <c r="R2233" i="1"/>
  <c r="S2233" i="1" s="1"/>
  <c r="Q2233" i="1"/>
  <c r="R2231" i="1"/>
  <c r="S2231" i="1" s="1"/>
  <c r="Q2231" i="1"/>
  <c r="R2229" i="1"/>
  <c r="S2229" i="1" s="1"/>
  <c r="Q2229" i="1"/>
  <c r="R2227" i="1"/>
  <c r="S2227" i="1" s="1"/>
  <c r="Q2227" i="1"/>
  <c r="R2225" i="1"/>
  <c r="S2225" i="1" s="1"/>
  <c r="Q2225" i="1"/>
  <c r="R2223" i="1"/>
  <c r="S2223" i="1" s="1"/>
  <c r="Q2223" i="1"/>
  <c r="R2221" i="1"/>
  <c r="S2221" i="1" s="1"/>
  <c r="Q2221" i="1"/>
  <c r="R2219" i="1"/>
  <c r="S2219" i="1" s="1"/>
  <c r="Q2219" i="1"/>
  <c r="R2217" i="1"/>
  <c r="S2217" i="1" s="1"/>
  <c r="Q2217" i="1"/>
  <c r="R2215" i="1"/>
  <c r="S2215" i="1" s="1"/>
  <c r="Q2215" i="1"/>
  <c r="R2213" i="1"/>
  <c r="S2213" i="1" s="1"/>
  <c r="Q2213" i="1"/>
  <c r="R2211" i="1"/>
  <c r="S2211" i="1" s="1"/>
  <c r="Q2211" i="1"/>
  <c r="R2209" i="1"/>
  <c r="S2209" i="1" s="1"/>
  <c r="Q2209" i="1"/>
  <c r="R2207" i="1"/>
  <c r="S2207" i="1" s="1"/>
  <c r="Q2207" i="1"/>
  <c r="R2205" i="1"/>
  <c r="S2205" i="1" s="1"/>
  <c r="Q2205" i="1"/>
  <c r="R2203" i="1"/>
  <c r="S2203" i="1" s="1"/>
  <c r="Q2203" i="1"/>
  <c r="R2201" i="1"/>
  <c r="S2201" i="1" s="1"/>
  <c r="Q2201" i="1"/>
  <c r="R2199" i="1"/>
  <c r="S2199" i="1" s="1"/>
  <c r="Q2199" i="1"/>
  <c r="R2197" i="1"/>
  <c r="S2197" i="1" s="1"/>
  <c r="Q2197" i="1"/>
  <c r="R2195" i="1"/>
  <c r="S2195" i="1" s="1"/>
  <c r="Q2195" i="1"/>
  <c r="R2193" i="1"/>
  <c r="S2193" i="1" s="1"/>
  <c r="Q2193" i="1"/>
  <c r="R2191" i="1"/>
  <c r="S2191" i="1" s="1"/>
  <c r="Q2191" i="1"/>
  <c r="R2189" i="1"/>
  <c r="S2189" i="1" s="1"/>
  <c r="Q2189" i="1"/>
  <c r="R2187" i="1"/>
  <c r="S2187" i="1" s="1"/>
  <c r="Q2187" i="1"/>
  <c r="R2185" i="1"/>
  <c r="S2185" i="1" s="1"/>
  <c r="Q2185" i="1"/>
  <c r="R2183" i="1"/>
  <c r="S2183" i="1" s="1"/>
  <c r="Q2183" i="1"/>
  <c r="R2181" i="1"/>
  <c r="S2181" i="1" s="1"/>
  <c r="Q2181" i="1"/>
  <c r="R2179" i="1"/>
  <c r="S2179" i="1" s="1"/>
  <c r="Q2179" i="1"/>
  <c r="R2177" i="1"/>
  <c r="S2177" i="1" s="1"/>
  <c r="Q2177" i="1"/>
  <c r="R2175" i="1"/>
  <c r="S2175" i="1" s="1"/>
  <c r="Q2175" i="1"/>
  <c r="R2173" i="1"/>
  <c r="S2173" i="1" s="1"/>
  <c r="Q2173" i="1"/>
  <c r="R2171" i="1"/>
  <c r="S2171" i="1" s="1"/>
  <c r="Q2171" i="1"/>
  <c r="R2169" i="1"/>
  <c r="S2169" i="1" s="1"/>
  <c r="Q2169" i="1"/>
  <c r="R2167" i="1"/>
  <c r="S2167" i="1" s="1"/>
  <c r="Q2167" i="1"/>
  <c r="R2165" i="1"/>
  <c r="S2165" i="1" s="1"/>
  <c r="Q2165" i="1"/>
  <c r="R2163" i="1"/>
  <c r="S2163" i="1" s="1"/>
  <c r="Q2163" i="1"/>
  <c r="R2161" i="1"/>
  <c r="S2161" i="1" s="1"/>
  <c r="Q2161" i="1"/>
  <c r="R2159" i="1"/>
  <c r="S2159" i="1" s="1"/>
  <c r="Q2159" i="1"/>
  <c r="R2157" i="1"/>
  <c r="S2157" i="1" s="1"/>
  <c r="Q2157" i="1"/>
  <c r="R2155" i="1"/>
  <c r="S2155" i="1" s="1"/>
  <c r="Q2155" i="1"/>
  <c r="R2153" i="1"/>
  <c r="S2153" i="1" s="1"/>
  <c r="Q2153" i="1"/>
  <c r="R2151" i="1"/>
  <c r="S2151" i="1" s="1"/>
  <c r="Q2151" i="1"/>
  <c r="R2149" i="1"/>
  <c r="S2149" i="1" s="1"/>
  <c r="Q2149" i="1"/>
  <c r="R2147" i="1"/>
  <c r="S2147" i="1" s="1"/>
  <c r="Q2147" i="1"/>
  <c r="R2145" i="1"/>
  <c r="S2145" i="1" s="1"/>
  <c r="Q2145" i="1"/>
  <c r="R2143" i="1"/>
  <c r="S2143" i="1" s="1"/>
  <c r="Q2143" i="1"/>
  <c r="R2141" i="1"/>
  <c r="S2141" i="1" s="1"/>
  <c r="Q2141" i="1"/>
  <c r="R2139" i="1"/>
  <c r="S2139" i="1" s="1"/>
  <c r="Q2139" i="1"/>
  <c r="R2137" i="1"/>
  <c r="S2137" i="1" s="1"/>
  <c r="Q2137" i="1"/>
  <c r="R2135" i="1"/>
  <c r="S2135" i="1" s="1"/>
  <c r="Q2135" i="1"/>
  <c r="R2133" i="1"/>
  <c r="S2133" i="1" s="1"/>
  <c r="Q2133" i="1"/>
  <c r="R2131" i="1"/>
  <c r="S2131" i="1" s="1"/>
  <c r="Q2131" i="1"/>
  <c r="R2129" i="1"/>
  <c r="S2129" i="1" s="1"/>
  <c r="Q2129" i="1"/>
  <c r="R2127" i="1"/>
  <c r="S2127" i="1" s="1"/>
  <c r="Q2127" i="1"/>
  <c r="R2125" i="1"/>
  <c r="S2125" i="1" s="1"/>
  <c r="Q2125" i="1"/>
  <c r="R2123" i="1"/>
  <c r="S2123" i="1" s="1"/>
  <c r="Q2123" i="1"/>
  <c r="R2121" i="1"/>
  <c r="S2121" i="1" s="1"/>
  <c r="Q2121" i="1"/>
  <c r="R2119" i="1"/>
  <c r="S2119" i="1" s="1"/>
  <c r="Q2119" i="1"/>
  <c r="R2117" i="1"/>
  <c r="S2117" i="1" s="1"/>
  <c r="Q2117" i="1"/>
  <c r="R2115" i="1"/>
  <c r="S2115" i="1" s="1"/>
  <c r="Q2115" i="1"/>
  <c r="R2113" i="1"/>
  <c r="S2113" i="1" s="1"/>
  <c r="Q2113" i="1"/>
  <c r="R2111" i="1"/>
  <c r="S2111" i="1" s="1"/>
  <c r="Q2111" i="1"/>
  <c r="R2109" i="1"/>
  <c r="S2109" i="1" s="1"/>
  <c r="Q2109" i="1"/>
  <c r="R2107" i="1"/>
  <c r="S2107" i="1" s="1"/>
  <c r="Q2107" i="1"/>
  <c r="R2105" i="1"/>
  <c r="S2105" i="1" s="1"/>
  <c r="Q2105" i="1"/>
  <c r="R2103" i="1"/>
  <c r="S2103" i="1" s="1"/>
  <c r="Q2103" i="1"/>
  <c r="R2101" i="1"/>
  <c r="S2101" i="1" s="1"/>
  <c r="Q2101" i="1"/>
  <c r="R2099" i="1"/>
  <c r="S2099" i="1" s="1"/>
  <c r="Q2099" i="1"/>
  <c r="R2097" i="1"/>
  <c r="S2097" i="1" s="1"/>
  <c r="Q2097" i="1"/>
  <c r="R2095" i="1"/>
  <c r="S2095" i="1" s="1"/>
  <c r="Q2095" i="1"/>
  <c r="R2093" i="1"/>
  <c r="S2093" i="1" s="1"/>
  <c r="Q2093" i="1"/>
  <c r="R2091" i="1"/>
  <c r="S2091" i="1" s="1"/>
  <c r="Q2091" i="1"/>
  <c r="R2089" i="1"/>
  <c r="S2089" i="1" s="1"/>
  <c r="Q2089" i="1"/>
  <c r="R2087" i="1"/>
  <c r="S2087" i="1" s="1"/>
  <c r="Q2087" i="1"/>
  <c r="R2085" i="1"/>
  <c r="S2085" i="1" s="1"/>
  <c r="Q2085" i="1"/>
  <c r="R2083" i="1"/>
  <c r="S2083" i="1" s="1"/>
  <c r="Q2083" i="1"/>
  <c r="R2081" i="1"/>
  <c r="S2081" i="1" s="1"/>
  <c r="Q2081" i="1"/>
  <c r="R2079" i="1"/>
  <c r="S2079" i="1" s="1"/>
  <c r="Q2079" i="1"/>
  <c r="R2077" i="1"/>
  <c r="S2077" i="1" s="1"/>
  <c r="Q2077" i="1"/>
  <c r="R2075" i="1"/>
  <c r="S2075" i="1" s="1"/>
  <c r="Q2075" i="1"/>
  <c r="R2073" i="1"/>
  <c r="S2073" i="1" s="1"/>
  <c r="Q2073" i="1"/>
  <c r="R2071" i="1"/>
  <c r="S2071" i="1" s="1"/>
  <c r="Q2071" i="1"/>
  <c r="R2069" i="1"/>
  <c r="S2069" i="1" s="1"/>
  <c r="Q2069" i="1"/>
  <c r="R2067" i="1"/>
  <c r="S2067" i="1" s="1"/>
  <c r="Q2067" i="1"/>
  <c r="R2065" i="1"/>
  <c r="S2065" i="1" s="1"/>
  <c r="Q2065" i="1"/>
  <c r="R2063" i="1"/>
  <c r="S2063" i="1" s="1"/>
  <c r="Q2063" i="1"/>
  <c r="R2061" i="1"/>
  <c r="S2061" i="1" s="1"/>
  <c r="Q2061" i="1"/>
  <c r="R2059" i="1"/>
  <c r="S2059" i="1" s="1"/>
  <c r="Q2059" i="1"/>
  <c r="R2057" i="1"/>
  <c r="S2057" i="1" s="1"/>
  <c r="Q2057" i="1"/>
  <c r="R2055" i="1"/>
  <c r="S2055" i="1" s="1"/>
  <c r="Q2055" i="1"/>
  <c r="R2053" i="1"/>
  <c r="S2053" i="1" s="1"/>
  <c r="Q2053" i="1"/>
  <c r="R2051" i="1"/>
  <c r="S2051" i="1" s="1"/>
  <c r="Q2051" i="1"/>
  <c r="R2049" i="1"/>
  <c r="S2049" i="1" s="1"/>
  <c r="Q2049" i="1"/>
  <c r="R2047" i="1"/>
  <c r="S2047" i="1" s="1"/>
  <c r="Q2047" i="1"/>
  <c r="R2045" i="1"/>
  <c r="S2045" i="1" s="1"/>
  <c r="Q2045" i="1"/>
  <c r="R2043" i="1"/>
  <c r="S2043" i="1" s="1"/>
  <c r="Q2043" i="1"/>
  <c r="R2041" i="1"/>
  <c r="S2041" i="1" s="1"/>
  <c r="Q2041" i="1"/>
  <c r="R2039" i="1"/>
  <c r="S2039" i="1" s="1"/>
  <c r="Q2039" i="1"/>
  <c r="R2037" i="1"/>
  <c r="S2037" i="1" s="1"/>
  <c r="Q2037" i="1"/>
  <c r="R2035" i="1"/>
  <c r="S2035" i="1" s="1"/>
  <c r="Q2035" i="1"/>
  <c r="R2033" i="1"/>
  <c r="S2033" i="1" s="1"/>
  <c r="Q2033" i="1"/>
  <c r="R2031" i="1"/>
  <c r="S2031" i="1" s="1"/>
  <c r="Q2031" i="1"/>
  <c r="R2029" i="1"/>
  <c r="S2029" i="1" s="1"/>
  <c r="Q2029" i="1"/>
  <c r="R2027" i="1"/>
  <c r="S2027" i="1" s="1"/>
  <c r="Q2027" i="1"/>
  <c r="R2025" i="1"/>
  <c r="S2025" i="1" s="1"/>
  <c r="Q2025" i="1"/>
  <c r="R2023" i="1"/>
  <c r="S2023" i="1" s="1"/>
  <c r="Q2023" i="1"/>
  <c r="R2021" i="1"/>
  <c r="S2021" i="1" s="1"/>
  <c r="Q2021" i="1"/>
  <c r="R2019" i="1"/>
  <c r="S2019" i="1" s="1"/>
  <c r="Q2019" i="1"/>
  <c r="R2017" i="1"/>
  <c r="S2017" i="1" s="1"/>
  <c r="Q2017" i="1"/>
  <c r="R2015" i="1"/>
  <c r="S2015" i="1" s="1"/>
  <c r="Q2015" i="1"/>
  <c r="R2013" i="1"/>
  <c r="S2013" i="1" s="1"/>
  <c r="Q2013" i="1"/>
  <c r="R2011" i="1"/>
  <c r="S2011" i="1" s="1"/>
  <c r="Q2011" i="1"/>
  <c r="R2009" i="1"/>
  <c r="S2009" i="1" s="1"/>
  <c r="Q2009" i="1"/>
  <c r="R2007" i="1"/>
  <c r="S2007" i="1" s="1"/>
  <c r="Q2007" i="1"/>
  <c r="R2005" i="1"/>
  <c r="S2005" i="1" s="1"/>
  <c r="Q2005" i="1"/>
  <c r="R2003" i="1"/>
  <c r="S2003" i="1" s="1"/>
  <c r="Q2003" i="1"/>
  <c r="R2001" i="1"/>
  <c r="S2001" i="1" s="1"/>
  <c r="Q2001" i="1"/>
  <c r="R1999" i="1"/>
  <c r="S1999" i="1" s="1"/>
  <c r="Q1999" i="1"/>
  <c r="R1997" i="1"/>
  <c r="S1997" i="1" s="1"/>
  <c r="Q1997" i="1"/>
  <c r="R1995" i="1"/>
  <c r="S1995" i="1" s="1"/>
  <c r="Q1995" i="1"/>
  <c r="R1993" i="1"/>
  <c r="S1993" i="1" s="1"/>
  <c r="Q1993" i="1"/>
  <c r="R1991" i="1"/>
  <c r="S1991" i="1" s="1"/>
  <c r="Q1991" i="1"/>
  <c r="R1989" i="1"/>
  <c r="S1989" i="1" s="1"/>
  <c r="Q1989" i="1"/>
  <c r="R1987" i="1"/>
  <c r="S1987" i="1" s="1"/>
  <c r="Q1987" i="1"/>
  <c r="R1985" i="1"/>
  <c r="S1985" i="1" s="1"/>
  <c r="Q1985" i="1"/>
  <c r="R1983" i="1"/>
  <c r="S1983" i="1" s="1"/>
  <c r="Q1983" i="1"/>
  <c r="R1981" i="1"/>
  <c r="S1981" i="1" s="1"/>
  <c r="Q1981" i="1"/>
  <c r="R1979" i="1"/>
  <c r="S1979" i="1" s="1"/>
  <c r="Q1979" i="1"/>
  <c r="R1977" i="1"/>
  <c r="S1977" i="1" s="1"/>
  <c r="Q1977" i="1"/>
  <c r="R1975" i="1"/>
  <c r="S1975" i="1" s="1"/>
  <c r="Q1975" i="1"/>
  <c r="R1973" i="1"/>
  <c r="S1973" i="1" s="1"/>
  <c r="Q1973" i="1"/>
  <c r="R1971" i="1"/>
  <c r="S1971" i="1" s="1"/>
  <c r="Q1971" i="1"/>
  <c r="R1969" i="1"/>
  <c r="S1969" i="1" s="1"/>
  <c r="Q1969" i="1"/>
  <c r="R1967" i="1"/>
  <c r="S1967" i="1" s="1"/>
  <c r="Q1967" i="1"/>
  <c r="R1965" i="1"/>
  <c r="S1965" i="1" s="1"/>
  <c r="Q1965" i="1"/>
  <c r="R1963" i="1"/>
  <c r="S1963" i="1" s="1"/>
  <c r="Q1963" i="1"/>
  <c r="R1961" i="1"/>
  <c r="S1961" i="1" s="1"/>
  <c r="Q1961" i="1"/>
  <c r="R1959" i="1"/>
  <c r="S1959" i="1" s="1"/>
  <c r="Q1959" i="1"/>
  <c r="R1957" i="1"/>
  <c r="S1957" i="1" s="1"/>
  <c r="Q1957" i="1"/>
  <c r="R1955" i="1"/>
  <c r="S1955" i="1" s="1"/>
  <c r="Q1955" i="1"/>
  <c r="R1953" i="1"/>
  <c r="S1953" i="1" s="1"/>
  <c r="Q1953" i="1"/>
  <c r="R1951" i="1"/>
  <c r="S1951" i="1" s="1"/>
  <c r="Q1951" i="1"/>
  <c r="R1949" i="1"/>
  <c r="S1949" i="1" s="1"/>
  <c r="Q1949" i="1"/>
  <c r="R1947" i="1"/>
  <c r="S1947" i="1" s="1"/>
  <c r="Q1947" i="1"/>
  <c r="R1945" i="1"/>
  <c r="S1945" i="1" s="1"/>
  <c r="Q1945" i="1"/>
  <c r="R1943" i="1"/>
  <c r="S1943" i="1" s="1"/>
  <c r="Q1943" i="1"/>
  <c r="R1941" i="1"/>
  <c r="S1941" i="1" s="1"/>
  <c r="Q1941" i="1"/>
  <c r="R1939" i="1"/>
  <c r="S1939" i="1" s="1"/>
  <c r="Q1939" i="1"/>
  <c r="R1937" i="1"/>
  <c r="S1937" i="1" s="1"/>
  <c r="Q1937" i="1"/>
  <c r="R1935" i="1"/>
  <c r="S1935" i="1" s="1"/>
  <c r="Q1935" i="1"/>
  <c r="R1933" i="1"/>
  <c r="S1933" i="1" s="1"/>
  <c r="Q1933" i="1"/>
  <c r="R1931" i="1"/>
  <c r="S1931" i="1" s="1"/>
  <c r="Q1931" i="1"/>
  <c r="R1929" i="1"/>
  <c r="S1929" i="1" s="1"/>
  <c r="Q1929" i="1"/>
  <c r="R1927" i="1"/>
  <c r="S1927" i="1" s="1"/>
  <c r="Q1927" i="1"/>
  <c r="R1925" i="1"/>
  <c r="S1925" i="1" s="1"/>
  <c r="Q1925" i="1"/>
  <c r="R1923" i="1"/>
  <c r="S1923" i="1" s="1"/>
  <c r="Q1923" i="1"/>
  <c r="R1921" i="1"/>
  <c r="S1921" i="1" s="1"/>
  <c r="Q1921" i="1"/>
  <c r="R1919" i="1"/>
  <c r="S1919" i="1" s="1"/>
  <c r="Q1919" i="1"/>
  <c r="R1917" i="1"/>
  <c r="S1917" i="1" s="1"/>
  <c r="Q1917" i="1"/>
  <c r="R1915" i="1"/>
  <c r="S1915" i="1" s="1"/>
  <c r="Q1915" i="1"/>
  <c r="R1913" i="1"/>
  <c r="S1913" i="1" s="1"/>
  <c r="Q1913" i="1"/>
  <c r="R1911" i="1"/>
  <c r="S1911" i="1" s="1"/>
  <c r="Q1911" i="1"/>
  <c r="R1909" i="1"/>
  <c r="S1909" i="1" s="1"/>
  <c r="Q1909" i="1"/>
  <c r="R1907" i="1"/>
  <c r="S1907" i="1" s="1"/>
  <c r="Q1907" i="1"/>
  <c r="R1905" i="1"/>
  <c r="S1905" i="1" s="1"/>
  <c r="Q1905" i="1"/>
  <c r="R1903" i="1"/>
  <c r="S1903" i="1" s="1"/>
  <c r="Q1903" i="1"/>
  <c r="R1901" i="1"/>
  <c r="S1901" i="1" s="1"/>
  <c r="Q1901" i="1"/>
  <c r="R1899" i="1"/>
  <c r="S1899" i="1" s="1"/>
  <c r="Q1899" i="1"/>
  <c r="R1897" i="1"/>
  <c r="S1897" i="1" s="1"/>
  <c r="Q1897" i="1"/>
  <c r="R1895" i="1"/>
  <c r="S1895" i="1" s="1"/>
  <c r="Q1895" i="1"/>
  <c r="R1893" i="1"/>
  <c r="S1893" i="1" s="1"/>
  <c r="Q1893" i="1"/>
  <c r="R1891" i="1"/>
  <c r="S1891" i="1" s="1"/>
  <c r="Q1891" i="1"/>
  <c r="R1889" i="1"/>
  <c r="S1889" i="1" s="1"/>
  <c r="Q1889" i="1"/>
  <c r="R1887" i="1"/>
  <c r="S1887" i="1" s="1"/>
  <c r="Q1887" i="1"/>
  <c r="R1885" i="1"/>
  <c r="S1885" i="1" s="1"/>
  <c r="Q1885" i="1"/>
  <c r="R1883" i="1"/>
  <c r="S1883" i="1" s="1"/>
  <c r="Q1883" i="1"/>
  <c r="R1881" i="1"/>
  <c r="S1881" i="1" s="1"/>
  <c r="Q1881" i="1"/>
  <c r="R1879" i="1"/>
  <c r="S1879" i="1" s="1"/>
  <c r="Q1879" i="1"/>
  <c r="R1877" i="1"/>
  <c r="S1877" i="1" s="1"/>
  <c r="Q1877" i="1"/>
  <c r="R1875" i="1"/>
  <c r="S1875" i="1" s="1"/>
  <c r="Q1875" i="1"/>
  <c r="R1873" i="1"/>
  <c r="S1873" i="1" s="1"/>
  <c r="Q1873" i="1"/>
  <c r="R1871" i="1"/>
  <c r="S1871" i="1" s="1"/>
  <c r="Q1871" i="1"/>
  <c r="R1869" i="1"/>
  <c r="S1869" i="1" s="1"/>
  <c r="Q1869" i="1"/>
  <c r="R1867" i="1"/>
  <c r="S1867" i="1" s="1"/>
  <c r="Q1867" i="1"/>
  <c r="R1865" i="1"/>
  <c r="S1865" i="1" s="1"/>
  <c r="Q1865" i="1"/>
  <c r="R1863" i="1"/>
  <c r="S1863" i="1" s="1"/>
  <c r="Q1863" i="1"/>
  <c r="R1861" i="1"/>
  <c r="S1861" i="1" s="1"/>
  <c r="Q1861" i="1"/>
  <c r="R1859" i="1"/>
  <c r="S1859" i="1" s="1"/>
  <c r="Q1859" i="1"/>
  <c r="R1857" i="1"/>
  <c r="S1857" i="1" s="1"/>
  <c r="Q1857" i="1"/>
  <c r="R1855" i="1"/>
  <c r="S1855" i="1" s="1"/>
  <c r="Q1855" i="1"/>
  <c r="R1853" i="1"/>
  <c r="S1853" i="1" s="1"/>
  <c r="Q1853" i="1"/>
  <c r="R1851" i="1"/>
  <c r="S1851" i="1" s="1"/>
  <c r="Q1851" i="1"/>
  <c r="R1849" i="1"/>
  <c r="S1849" i="1" s="1"/>
  <c r="Q1849" i="1"/>
  <c r="R1847" i="1"/>
  <c r="S1847" i="1" s="1"/>
  <c r="Q1847" i="1"/>
  <c r="R1845" i="1"/>
  <c r="S1845" i="1" s="1"/>
  <c r="Q1845" i="1"/>
  <c r="R1843" i="1"/>
  <c r="S1843" i="1" s="1"/>
  <c r="Q1843" i="1"/>
  <c r="R1841" i="1"/>
  <c r="S1841" i="1" s="1"/>
  <c r="Q1841" i="1"/>
  <c r="R1839" i="1"/>
  <c r="S1839" i="1" s="1"/>
  <c r="Q1839" i="1"/>
  <c r="R1837" i="1"/>
  <c r="S1837" i="1" s="1"/>
  <c r="Q1837" i="1"/>
  <c r="R1835" i="1"/>
  <c r="S1835" i="1" s="1"/>
  <c r="Q1835" i="1"/>
  <c r="R1833" i="1"/>
  <c r="S1833" i="1" s="1"/>
  <c r="Q1833" i="1"/>
  <c r="R1831" i="1"/>
  <c r="S1831" i="1" s="1"/>
  <c r="Q1831" i="1"/>
  <c r="R1829" i="1"/>
  <c r="S1829" i="1" s="1"/>
  <c r="Q1829" i="1"/>
  <c r="R1827" i="1"/>
  <c r="S1827" i="1" s="1"/>
  <c r="Q1827" i="1"/>
  <c r="R1825" i="1"/>
  <c r="S1825" i="1" s="1"/>
  <c r="Q1825" i="1"/>
  <c r="R1823" i="1"/>
  <c r="S1823" i="1" s="1"/>
  <c r="Q1823" i="1"/>
  <c r="R1821" i="1"/>
  <c r="S1821" i="1" s="1"/>
  <c r="Q1821" i="1"/>
  <c r="R1819" i="1"/>
  <c r="S1819" i="1" s="1"/>
  <c r="Q1819" i="1"/>
  <c r="R1817" i="1"/>
  <c r="S1817" i="1" s="1"/>
  <c r="Q1817" i="1"/>
  <c r="R1815" i="1"/>
  <c r="S1815" i="1" s="1"/>
  <c r="Q1815" i="1"/>
  <c r="R1813" i="1"/>
  <c r="S1813" i="1" s="1"/>
  <c r="Q1813" i="1"/>
  <c r="R1811" i="1"/>
  <c r="S1811" i="1" s="1"/>
  <c r="Q1811" i="1"/>
  <c r="R1809" i="1"/>
  <c r="S1809" i="1" s="1"/>
  <c r="Q1809" i="1"/>
  <c r="R1807" i="1"/>
  <c r="S1807" i="1" s="1"/>
  <c r="Q1807" i="1"/>
  <c r="R1805" i="1"/>
  <c r="S1805" i="1" s="1"/>
  <c r="Q1805" i="1"/>
  <c r="R1803" i="1"/>
  <c r="S1803" i="1" s="1"/>
  <c r="Q1803" i="1"/>
  <c r="R1801" i="1"/>
  <c r="S1801" i="1" s="1"/>
  <c r="Q1801" i="1"/>
  <c r="R1799" i="1"/>
  <c r="S1799" i="1" s="1"/>
  <c r="Q1799" i="1"/>
  <c r="R1797" i="1"/>
  <c r="S1797" i="1" s="1"/>
  <c r="Q1797" i="1"/>
  <c r="R1795" i="1"/>
  <c r="S1795" i="1" s="1"/>
  <c r="Q1795" i="1"/>
  <c r="R1793" i="1"/>
  <c r="S1793" i="1" s="1"/>
  <c r="Q1793" i="1"/>
  <c r="R1791" i="1"/>
  <c r="S1791" i="1" s="1"/>
  <c r="Q1791" i="1"/>
  <c r="R1789" i="1"/>
  <c r="S1789" i="1" s="1"/>
  <c r="Q1789" i="1"/>
  <c r="R1787" i="1"/>
  <c r="S1787" i="1" s="1"/>
  <c r="Q1787" i="1"/>
  <c r="R1785" i="1"/>
  <c r="S1785" i="1" s="1"/>
  <c r="Q1785" i="1"/>
  <c r="R1783" i="1"/>
  <c r="S1783" i="1" s="1"/>
  <c r="Q1783" i="1"/>
  <c r="R1781" i="1"/>
  <c r="S1781" i="1" s="1"/>
  <c r="Q1781" i="1"/>
  <c r="R1779" i="1"/>
  <c r="S1779" i="1" s="1"/>
  <c r="Q1779" i="1"/>
  <c r="R1777" i="1"/>
  <c r="S1777" i="1" s="1"/>
  <c r="Q1777" i="1"/>
  <c r="R1775" i="1"/>
  <c r="S1775" i="1" s="1"/>
  <c r="Q1775" i="1"/>
  <c r="R1773" i="1"/>
  <c r="S1773" i="1" s="1"/>
  <c r="Q1773" i="1"/>
  <c r="R1771" i="1"/>
  <c r="S1771" i="1" s="1"/>
  <c r="Q1771" i="1"/>
  <c r="R1769" i="1"/>
  <c r="S1769" i="1" s="1"/>
  <c r="Q1769" i="1"/>
  <c r="R1767" i="1"/>
  <c r="S1767" i="1" s="1"/>
  <c r="Q1767" i="1"/>
  <c r="R1765" i="1"/>
  <c r="S1765" i="1" s="1"/>
  <c r="Q1765" i="1"/>
  <c r="R1763" i="1"/>
  <c r="S1763" i="1" s="1"/>
  <c r="Q1763" i="1"/>
  <c r="R1761" i="1"/>
  <c r="S1761" i="1" s="1"/>
  <c r="Q1761" i="1"/>
  <c r="R1759" i="1"/>
  <c r="S1759" i="1" s="1"/>
  <c r="Q1759" i="1"/>
  <c r="R1757" i="1"/>
  <c r="S1757" i="1" s="1"/>
  <c r="Q1757" i="1"/>
  <c r="R1755" i="1"/>
  <c r="S1755" i="1" s="1"/>
  <c r="Q1755" i="1"/>
  <c r="R1753" i="1"/>
  <c r="S1753" i="1" s="1"/>
  <c r="Q1753" i="1"/>
  <c r="R1751" i="1"/>
  <c r="S1751" i="1" s="1"/>
  <c r="Q1751" i="1"/>
  <c r="R1749" i="1"/>
  <c r="S1749" i="1" s="1"/>
  <c r="Q1749" i="1"/>
  <c r="R1747" i="1"/>
  <c r="S1747" i="1" s="1"/>
  <c r="Q1747" i="1"/>
  <c r="R1745" i="1"/>
  <c r="S1745" i="1" s="1"/>
  <c r="Q1745" i="1"/>
  <c r="R1743" i="1"/>
  <c r="S1743" i="1" s="1"/>
  <c r="Q1743" i="1"/>
  <c r="R1741" i="1"/>
  <c r="S1741" i="1" s="1"/>
  <c r="Q1741" i="1"/>
  <c r="R1739" i="1"/>
  <c r="S1739" i="1" s="1"/>
  <c r="Q1739" i="1"/>
  <c r="R1737" i="1"/>
  <c r="S1737" i="1" s="1"/>
  <c r="Q1737" i="1"/>
  <c r="R1735" i="1"/>
  <c r="S1735" i="1" s="1"/>
  <c r="Q1735" i="1"/>
  <c r="R1733" i="1"/>
  <c r="S1733" i="1" s="1"/>
  <c r="Q1733" i="1"/>
  <c r="R1731" i="1"/>
  <c r="S1731" i="1" s="1"/>
  <c r="Q1731" i="1"/>
  <c r="R1729" i="1"/>
  <c r="S1729" i="1" s="1"/>
  <c r="Q1729" i="1"/>
  <c r="R1727" i="1"/>
  <c r="S1727" i="1" s="1"/>
  <c r="Q1727" i="1"/>
  <c r="R1725" i="1"/>
  <c r="S1725" i="1" s="1"/>
  <c r="Q1725" i="1"/>
  <c r="R1723" i="1"/>
  <c r="S1723" i="1" s="1"/>
  <c r="Q1723" i="1"/>
  <c r="R1721" i="1"/>
  <c r="S1721" i="1" s="1"/>
  <c r="Q1721" i="1"/>
  <c r="R1719" i="1"/>
  <c r="S1719" i="1" s="1"/>
  <c r="Q1719" i="1"/>
  <c r="R1717" i="1"/>
  <c r="S1717" i="1" s="1"/>
  <c r="Q1717" i="1"/>
  <c r="R1715" i="1"/>
  <c r="S1715" i="1" s="1"/>
  <c r="Q1715" i="1"/>
  <c r="R1713" i="1"/>
  <c r="S1713" i="1" s="1"/>
  <c r="Q1713" i="1"/>
  <c r="R1711" i="1"/>
  <c r="S1711" i="1" s="1"/>
  <c r="Q1711" i="1"/>
  <c r="R1709" i="1"/>
  <c r="S1709" i="1" s="1"/>
  <c r="Q1709" i="1"/>
  <c r="R1707" i="1"/>
  <c r="S1707" i="1" s="1"/>
  <c r="Q1707" i="1"/>
  <c r="R1705" i="1"/>
  <c r="S1705" i="1" s="1"/>
  <c r="Q1705" i="1"/>
  <c r="R1703" i="1"/>
  <c r="S1703" i="1" s="1"/>
  <c r="Q1703" i="1"/>
  <c r="R1701" i="1"/>
  <c r="S1701" i="1" s="1"/>
  <c r="Q1701" i="1"/>
  <c r="R1699" i="1"/>
  <c r="S1699" i="1" s="1"/>
  <c r="Q1699" i="1"/>
  <c r="R1697" i="1"/>
  <c r="S1697" i="1" s="1"/>
  <c r="Q1697" i="1"/>
  <c r="R1695" i="1"/>
  <c r="S1695" i="1" s="1"/>
  <c r="Q1695" i="1"/>
  <c r="R1693" i="1"/>
  <c r="S1693" i="1" s="1"/>
  <c r="Q1693" i="1"/>
  <c r="R1691" i="1"/>
  <c r="S1691" i="1" s="1"/>
  <c r="Q1691" i="1"/>
  <c r="R1689" i="1"/>
  <c r="S1689" i="1" s="1"/>
  <c r="Q1689" i="1"/>
  <c r="R1687" i="1"/>
  <c r="S1687" i="1" s="1"/>
  <c r="Q1687" i="1"/>
  <c r="R1685" i="1"/>
  <c r="S1685" i="1" s="1"/>
  <c r="Q1685" i="1"/>
  <c r="R1683" i="1"/>
  <c r="S1683" i="1" s="1"/>
  <c r="Q1683" i="1"/>
  <c r="R1681" i="1"/>
  <c r="S1681" i="1" s="1"/>
  <c r="Q1681" i="1"/>
  <c r="R1679" i="1"/>
  <c r="S1679" i="1" s="1"/>
  <c r="Q1679" i="1"/>
  <c r="R1677" i="1"/>
  <c r="S1677" i="1" s="1"/>
  <c r="Q1677" i="1"/>
  <c r="R1675" i="1"/>
  <c r="S1675" i="1" s="1"/>
  <c r="Q1675" i="1"/>
  <c r="R1673" i="1"/>
  <c r="S1673" i="1" s="1"/>
  <c r="Q1673" i="1"/>
  <c r="R1671" i="1"/>
  <c r="S1671" i="1" s="1"/>
  <c r="Q1671" i="1"/>
  <c r="R1669" i="1"/>
  <c r="S1669" i="1" s="1"/>
  <c r="Q1669" i="1"/>
  <c r="R1667" i="1"/>
  <c r="S1667" i="1" s="1"/>
  <c r="Q1667" i="1"/>
  <c r="R1665" i="1"/>
  <c r="S1665" i="1" s="1"/>
  <c r="Q1665" i="1"/>
  <c r="R1663" i="1"/>
  <c r="S1663" i="1" s="1"/>
  <c r="Q1663" i="1"/>
  <c r="R1661" i="1"/>
  <c r="S1661" i="1" s="1"/>
  <c r="Q1661" i="1"/>
  <c r="R1659" i="1"/>
  <c r="S1659" i="1" s="1"/>
  <c r="Q1659" i="1"/>
  <c r="R1657" i="1"/>
  <c r="S1657" i="1" s="1"/>
  <c r="Q1657" i="1"/>
  <c r="R1655" i="1"/>
  <c r="S1655" i="1" s="1"/>
  <c r="Q1655" i="1"/>
  <c r="R1653" i="1"/>
  <c r="S1653" i="1" s="1"/>
  <c r="Q1653" i="1"/>
  <c r="R1651" i="1"/>
  <c r="S1651" i="1" s="1"/>
  <c r="Q1651" i="1"/>
  <c r="R1649" i="1"/>
  <c r="S1649" i="1" s="1"/>
  <c r="Q1649" i="1"/>
  <c r="R1647" i="1"/>
  <c r="S1647" i="1" s="1"/>
  <c r="Q1647" i="1"/>
  <c r="R1645" i="1"/>
  <c r="S1645" i="1" s="1"/>
  <c r="Q1645" i="1"/>
  <c r="R1643" i="1"/>
  <c r="S1643" i="1" s="1"/>
  <c r="Q1643" i="1"/>
  <c r="R1641" i="1"/>
  <c r="S1641" i="1" s="1"/>
  <c r="Q1641" i="1"/>
  <c r="R1639" i="1"/>
  <c r="S1639" i="1" s="1"/>
  <c r="Q1639" i="1"/>
  <c r="R1637" i="1"/>
  <c r="S1637" i="1" s="1"/>
  <c r="Q1637" i="1"/>
  <c r="R1635" i="1"/>
  <c r="S1635" i="1" s="1"/>
  <c r="Q1635" i="1"/>
  <c r="R1633" i="1"/>
  <c r="S1633" i="1" s="1"/>
  <c r="Q1633" i="1"/>
  <c r="R1631" i="1"/>
  <c r="S1631" i="1" s="1"/>
  <c r="Q1631" i="1"/>
  <c r="R1629" i="1"/>
  <c r="S1629" i="1" s="1"/>
  <c r="Q1629" i="1"/>
  <c r="R1627" i="1"/>
  <c r="S1627" i="1" s="1"/>
  <c r="Q1627" i="1"/>
  <c r="R1625" i="1"/>
  <c r="S1625" i="1" s="1"/>
  <c r="Q1625" i="1"/>
  <c r="R1623" i="1"/>
  <c r="S1623" i="1" s="1"/>
  <c r="Q1623" i="1"/>
  <c r="R1621" i="1"/>
  <c r="S1621" i="1" s="1"/>
  <c r="Q1621" i="1"/>
  <c r="R1619" i="1"/>
  <c r="S1619" i="1" s="1"/>
  <c r="Q1619" i="1"/>
  <c r="R1617" i="1"/>
  <c r="S1617" i="1" s="1"/>
  <c r="Q1617" i="1"/>
  <c r="R1615" i="1"/>
  <c r="S1615" i="1" s="1"/>
  <c r="Q1615" i="1"/>
  <c r="R1613" i="1"/>
  <c r="S1613" i="1" s="1"/>
  <c r="Q1613" i="1"/>
  <c r="R1611" i="1"/>
  <c r="S1611" i="1" s="1"/>
  <c r="Q1611" i="1"/>
  <c r="R1609" i="1"/>
  <c r="S1609" i="1" s="1"/>
  <c r="Q1609" i="1"/>
  <c r="R1607" i="1"/>
  <c r="S1607" i="1" s="1"/>
  <c r="Q1607" i="1"/>
  <c r="R1605" i="1"/>
  <c r="S1605" i="1" s="1"/>
  <c r="Q1605" i="1"/>
  <c r="R1603" i="1"/>
  <c r="S1603" i="1" s="1"/>
  <c r="Q1603" i="1"/>
  <c r="R1601" i="1"/>
  <c r="S1601" i="1" s="1"/>
  <c r="Q1601" i="1"/>
  <c r="R1599" i="1"/>
  <c r="S1599" i="1" s="1"/>
  <c r="Q1599" i="1"/>
  <c r="R1597" i="1"/>
  <c r="S1597" i="1" s="1"/>
  <c r="Q1597" i="1"/>
  <c r="R1595" i="1"/>
  <c r="S1595" i="1" s="1"/>
  <c r="Q1595" i="1"/>
  <c r="R1593" i="1"/>
  <c r="S1593" i="1" s="1"/>
  <c r="Q1593" i="1"/>
  <c r="R1591" i="1"/>
  <c r="S1591" i="1" s="1"/>
  <c r="Q1591" i="1"/>
  <c r="R1589" i="1"/>
  <c r="S1589" i="1" s="1"/>
  <c r="Q1589" i="1"/>
  <c r="R1587" i="1"/>
  <c r="S1587" i="1" s="1"/>
  <c r="Q1587" i="1"/>
  <c r="R1585" i="1"/>
  <c r="S1585" i="1" s="1"/>
  <c r="Q1585" i="1"/>
  <c r="R1583" i="1"/>
  <c r="S1583" i="1" s="1"/>
  <c r="Q1583" i="1"/>
  <c r="R1581" i="1"/>
  <c r="S1581" i="1" s="1"/>
  <c r="Q1581" i="1"/>
  <c r="R1579" i="1"/>
  <c r="S1579" i="1" s="1"/>
  <c r="Q1579" i="1"/>
  <c r="R1577" i="1"/>
  <c r="S1577" i="1" s="1"/>
  <c r="Q1577" i="1"/>
  <c r="R1575" i="1"/>
  <c r="S1575" i="1" s="1"/>
  <c r="Q1575" i="1"/>
  <c r="R1573" i="1"/>
  <c r="S1573" i="1" s="1"/>
  <c r="Q1573" i="1"/>
  <c r="R1571" i="1"/>
  <c r="S1571" i="1" s="1"/>
  <c r="Q1571" i="1"/>
  <c r="R1569" i="1"/>
  <c r="S1569" i="1" s="1"/>
  <c r="Q1569" i="1"/>
  <c r="R1567" i="1"/>
  <c r="S1567" i="1" s="1"/>
  <c r="Q1567" i="1"/>
  <c r="R1565" i="1"/>
  <c r="S1565" i="1" s="1"/>
  <c r="Q1565" i="1"/>
  <c r="R1563" i="1"/>
  <c r="S1563" i="1" s="1"/>
  <c r="Q1563" i="1"/>
  <c r="R1561" i="1"/>
  <c r="S1561" i="1" s="1"/>
  <c r="Q1561" i="1"/>
  <c r="R1559" i="1"/>
  <c r="S1559" i="1" s="1"/>
  <c r="Q1559" i="1"/>
  <c r="R1557" i="1"/>
  <c r="S1557" i="1" s="1"/>
  <c r="Q1557" i="1"/>
  <c r="R1555" i="1"/>
  <c r="S1555" i="1" s="1"/>
  <c r="Q1555" i="1"/>
  <c r="R1553" i="1"/>
  <c r="S1553" i="1" s="1"/>
  <c r="Q1553" i="1"/>
  <c r="R1551" i="1"/>
  <c r="S1551" i="1" s="1"/>
  <c r="Q1551" i="1"/>
  <c r="R1549" i="1"/>
  <c r="S1549" i="1" s="1"/>
  <c r="Q1549" i="1"/>
  <c r="R1547" i="1"/>
  <c r="S1547" i="1" s="1"/>
  <c r="Q1547" i="1"/>
  <c r="R1545" i="1"/>
  <c r="S1545" i="1" s="1"/>
  <c r="Q1545" i="1"/>
  <c r="R1543" i="1"/>
  <c r="S1543" i="1" s="1"/>
  <c r="Q1543" i="1"/>
  <c r="R1541" i="1"/>
  <c r="S1541" i="1" s="1"/>
  <c r="Q1541" i="1"/>
  <c r="R1539" i="1"/>
  <c r="S1539" i="1" s="1"/>
  <c r="Q1539" i="1"/>
  <c r="R1537" i="1"/>
  <c r="S1537" i="1" s="1"/>
  <c r="Q1537" i="1"/>
  <c r="R1535" i="1"/>
  <c r="S1535" i="1" s="1"/>
  <c r="Q1535" i="1"/>
  <c r="R1533" i="1"/>
  <c r="S1533" i="1" s="1"/>
  <c r="Q1533" i="1"/>
  <c r="R1531" i="1"/>
  <c r="S1531" i="1" s="1"/>
  <c r="Q1531" i="1"/>
  <c r="R1529" i="1"/>
  <c r="S1529" i="1" s="1"/>
  <c r="Q1529" i="1"/>
  <c r="R1527" i="1"/>
  <c r="S1527" i="1" s="1"/>
  <c r="Q1527" i="1"/>
  <c r="R1525" i="1"/>
  <c r="S1525" i="1" s="1"/>
  <c r="Q1525" i="1"/>
  <c r="R1523" i="1"/>
  <c r="S1523" i="1" s="1"/>
  <c r="Q1523" i="1"/>
  <c r="R1521" i="1"/>
  <c r="S1521" i="1" s="1"/>
  <c r="Q1521" i="1"/>
  <c r="R1519" i="1"/>
  <c r="S1519" i="1" s="1"/>
  <c r="Q1519" i="1"/>
  <c r="R1517" i="1"/>
  <c r="S1517" i="1" s="1"/>
  <c r="Q1517" i="1"/>
  <c r="R1515" i="1"/>
  <c r="S1515" i="1" s="1"/>
  <c r="Q1515" i="1"/>
  <c r="R1513" i="1"/>
  <c r="S1513" i="1" s="1"/>
  <c r="Q1513" i="1"/>
  <c r="R1511" i="1"/>
  <c r="S1511" i="1" s="1"/>
  <c r="Q1511" i="1"/>
  <c r="R1509" i="1"/>
  <c r="S1509" i="1" s="1"/>
  <c r="Q1509" i="1"/>
  <c r="R1507" i="1"/>
  <c r="S1507" i="1" s="1"/>
  <c r="Q1507" i="1"/>
  <c r="R1505" i="1"/>
  <c r="S1505" i="1" s="1"/>
  <c r="Q1505" i="1"/>
  <c r="R1503" i="1"/>
  <c r="S1503" i="1" s="1"/>
  <c r="Q1503" i="1"/>
  <c r="R1501" i="1"/>
  <c r="S1501" i="1" s="1"/>
  <c r="Q1501" i="1"/>
  <c r="R1499" i="1"/>
  <c r="S1499" i="1" s="1"/>
  <c r="Q1499" i="1"/>
  <c r="R1497" i="1"/>
  <c r="S1497" i="1" s="1"/>
  <c r="Q1497" i="1"/>
  <c r="R1495" i="1"/>
  <c r="S1495" i="1" s="1"/>
  <c r="Q1495" i="1"/>
  <c r="R1493" i="1"/>
  <c r="S1493" i="1" s="1"/>
  <c r="Q1493" i="1"/>
  <c r="R1491" i="1"/>
  <c r="S1491" i="1" s="1"/>
  <c r="Q1491" i="1"/>
  <c r="R1489" i="1"/>
  <c r="S1489" i="1" s="1"/>
  <c r="Q1489" i="1"/>
  <c r="R1487" i="1"/>
  <c r="S1487" i="1" s="1"/>
  <c r="Q1487" i="1"/>
  <c r="R1485" i="1"/>
  <c r="S1485" i="1" s="1"/>
  <c r="Q1485" i="1"/>
  <c r="R1483" i="1"/>
  <c r="S1483" i="1" s="1"/>
  <c r="Q1483" i="1"/>
  <c r="R1481" i="1"/>
  <c r="S1481" i="1" s="1"/>
  <c r="Q1481" i="1"/>
  <c r="R1479" i="1"/>
  <c r="S1479" i="1" s="1"/>
  <c r="Q1479" i="1"/>
  <c r="R1477" i="1"/>
  <c r="S1477" i="1" s="1"/>
  <c r="Q1477" i="1"/>
  <c r="R1475" i="1"/>
  <c r="S1475" i="1" s="1"/>
  <c r="Q1475" i="1"/>
  <c r="R1473" i="1"/>
  <c r="S1473" i="1" s="1"/>
  <c r="Q1473" i="1"/>
  <c r="R1471" i="1"/>
  <c r="S1471" i="1" s="1"/>
  <c r="Q1471" i="1"/>
  <c r="R1469" i="1"/>
  <c r="S1469" i="1" s="1"/>
  <c r="Q1469" i="1"/>
  <c r="R1467" i="1"/>
  <c r="S1467" i="1" s="1"/>
  <c r="Q1467" i="1"/>
  <c r="R1465" i="1"/>
  <c r="S1465" i="1" s="1"/>
  <c r="Q1465" i="1"/>
  <c r="R1463" i="1"/>
  <c r="S1463" i="1" s="1"/>
  <c r="Q1463" i="1"/>
  <c r="R1461" i="1"/>
  <c r="S1461" i="1" s="1"/>
  <c r="Q1461" i="1"/>
  <c r="R1459" i="1"/>
  <c r="S1459" i="1" s="1"/>
  <c r="Q1459" i="1"/>
  <c r="R1457" i="1"/>
  <c r="S1457" i="1" s="1"/>
  <c r="Q1457" i="1"/>
  <c r="R1455" i="1"/>
  <c r="S1455" i="1" s="1"/>
  <c r="Q1455" i="1"/>
  <c r="R1453" i="1"/>
  <c r="S1453" i="1" s="1"/>
  <c r="Q1453" i="1"/>
  <c r="R1451" i="1"/>
  <c r="S1451" i="1" s="1"/>
  <c r="Q1451" i="1"/>
  <c r="R1449" i="1"/>
  <c r="S1449" i="1" s="1"/>
  <c r="Q1449" i="1"/>
  <c r="R1447" i="1"/>
  <c r="S1447" i="1" s="1"/>
  <c r="Q1447" i="1"/>
  <c r="R1445" i="1"/>
  <c r="S1445" i="1" s="1"/>
  <c r="Q1445" i="1"/>
  <c r="R1443" i="1"/>
  <c r="S1443" i="1" s="1"/>
  <c r="Q1443" i="1"/>
  <c r="R1441" i="1"/>
  <c r="S1441" i="1" s="1"/>
  <c r="Q1441" i="1"/>
  <c r="R1439" i="1"/>
  <c r="S1439" i="1" s="1"/>
  <c r="Q1439" i="1"/>
  <c r="R1437" i="1"/>
  <c r="S1437" i="1" s="1"/>
  <c r="Q1437" i="1"/>
  <c r="R1435" i="1"/>
  <c r="S1435" i="1" s="1"/>
  <c r="Q1435" i="1"/>
  <c r="R1433" i="1"/>
  <c r="S1433" i="1" s="1"/>
  <c r="Q1433" i="1"/>
  <c r="R1431" i="1"/>
  <c r="S1431" i="1" s="1"/>
  <c r="Q1431" i="1"/>
  <c r="R1429" i="1"/>
  <c r="S1429" i="1" s="1"/>
  <c r="Q1429" i="1"/>
  <c r="R1427" i="1"/>
  <c r="S1427" i="1" s="1"/>
  <c r="Q1427" i="1"/>
  <c r="R1425" i="1"/>
  <c r="S1425" i="1" s="1"/>
  <c r="Q1425" i="1"/>
  <c r="R1423" i="1"/>
  <c r="S1423" i="1" s="1"/>
  <c r="Q1423" i="1"/>
  <c r="R1421" i="1"/>
  <c r="S1421" i="1" s="1"/>
  <c r="Q1421" i="1"/>
  <c r="R1419" i="1"/>
  <c r="S1419" i="1" s="1"/>
  <c r="Q1419" i="1"/>
  <c r="R1417" i="1"/>
  <c r="S1417" i="1" s="1"/>
  <c r="Q1417" i="1"/>
  <c r="R1415" i="1"/>
  <c r="S1415" i="1" s="1"/>
  <c r="Q1415" i="1"/>
  <c r="R1413" i="1"/>
  <c r="S1413" i="1" s="1"/>
  <c r="Q1413" i="1"/>
  <c r="R1411" i="1"/>
  <c r="S1411" i="1" s="1"/>
  <c r="Q1411" i="1"/>
  <c r="R1409" i="1"/>
  <c r="S1409" i="1" s="1"/>
  <c r="Q1409" i="1"/>
  <c r="R1407" i="1"/>
  <c r="S1407" i="1" s="1"/>
  <c r="Q1407" i="1"/>
  <c r="R1405" i="1"/>
  <c r="S1405" i="1" s="1"/>
  <c r="Q1405" i="1"/>
  <c r="R1403" i="1"/>
  <c r="S1403" i="1" s="1"/>
  <c r="Q1403" i="1"/>
  <c r="R1401" i="1"/>
  <c r="S1401" i="1" s="1"/>
  <c r="Q1401" i="1"/>
  <c r="R1399" i="1"/>
  <c r="S1399" i="1" s="1"/>
  <c r="Q1399" i="1"/>
  <c r="R1397" i="1"/>
  <c r="S1397" i="1" s="1"/>
  <c r="Q1397" i="1"/>
  <c r="R1395" i="1"/>
  <c r="S1395" i="1" s="1"/>
  <c r="Q1395" i="1"/>
  <c r="R1393" i="1"/>
  <c r="S1393" i="1" s="1"/>
  <c r="Q1393" i="1"/>
  <c r="R1391" i="1"/>
  <c r="S1391" i="1" s="1"/>
  <c r="Q1391" i="1"/>
  <c r="R1389" i="1"/>
  <c r="S1389" i="1" s="1"/>
  <c r="Q1389" i="1"/>
  <c r="R1387" i="1"/>
  <c r="S1387" i="1" s="1"/>
  <c r="Q1387" i="1"/>
  <c r="R1385" i="1"/>
  <c r="S1385" i="1" s="1"/>
  <c r="Q1385" i="1"/>
  <c r="R1383" i="1"/>
  <c r="S1383" i="1" s="1"/>
  <c r="Q1383" i="1"/>
  <c r="R1381" i="1"/>
  <c r="S1381" i="1" s="1"/>
  <c r="Q1381" i="1"/>
  <c r="R1379" i="1"/>
  <c r="S1379" i="1" s="1"/>
  <c r="Q1379" i="1"/>
  <c r="R1377" i="1"/>
  <c r="S1377" i="1" s="1"/>
  <c r="Q1377" i="1"/>
  <c r="R1375" i="1"/>
  <c r="S1375" i="1" s="1"/>
  <c r="Q1375" i="1"/>
  <c r="R1373" i="1"/>
  <c r="S1373" i="1" s="1"/>
  <c r="Q1373" i="1"/>
  <c r="R1371" i="1"/>
  <c r="S1371" i="1" s="1"/>
  <c r="Q1371" i="1"/>
  <c r="R1369" i="1"/>
  <c r="S1369" i="1" s="1"/>
  <c r="Q1369" i="1"/>
  <c r="R1367" i="1"/>
  <c r="S1367" i="1" s="1"/>
  <c r="Q1367" i="1"/>
  <c r="R1365" i="1"/>
  <c r="S1365" i="1" s="1"/>
  <c r="Q1365" i="1"/>
  <c r="R1363" i="1"/>
  <c r="S1363" i="1" s="1"/>
  <c r="Q1363" i="1"/>
  <c r="R1361" i="1"/>
  <c r="S1361" i="1" s="1"/>
  <c r="Q1361" i="1"/>
  <c r="R1359" i="1"/>
  <c r="S1359" i="1" s="1"/>
  <c r="Q1359" i="1"/>
  <c r="R1357" i="1"/>
  <c r="S1357" i="1" s="1"/>
  <c r="Q1357" i="1"/>
  <c r="R1355" i="1"/>
  <c r="S1355" i="1" s="1"/>
  <c r="Q1355" i="1"/>
  <c r="R1353" i="1"/>
  <c r="S1353" i="1" s="1"/>
  <c r="Q1353" i="1"/>
  <c r="R1351" i="1"/>
  <c r="S1351" i="1" s="1"/>
  <c r="Q1351" i="1"/>
  <c r="R1349" i="1"/>
  <c r="S1349" i="1" s="1"/>
  <c r="Q1349" i="1"/>
  <c r="R1347" i="1"/>
  <c r="S1347" i="1" s="1"/>
  <c r="Q1347" i="1"/>
  <c r="R1345" i="1"/>
  <c r="S1345" i="1" s="1"/>
  <c r="Q1345" i="1"/>
  <c r="R1343" i="1"/>
  <c r="S1343" i="1" s="1"/>
  <c r="Q1343" i="1"/>
  <c r="R1341" i="1"/>
  <c r="S1341" i="1" s="1"/>
  <c r="Q1341" i="1"/>
  <c r="R1339" i="1"/>
  <c r="S1339" i="1" s="1"/>
  <c r="Q1339" i="1"/>
  <c r="R1337" i="1"/>
  <c r="S1337" i="1" s="1"/>
  <c r="Q1337" i="1"/>
  <c r="R1335" i="1"/>
  <c r="S1335" i="1" s="1"/>
  <c r="Q1335" i="1"/>
  <c r="R1333" i="1"/>
  <c r="S1333" i="1" s="1"/>
  <c r="Q1333" i="1"/>
  <c r="R1331" i="1"/>
  <c r="S1331" i="1" s="1"/>
  <c r="Q1331" i="1"/>
  <c r="R1329" i="1"/>
  <c r="S1329" i="1" s="1"/>
  <c r="Q1329" i="1"/>
  <c r="R1327" i="1"/>
  <c r="S1327" i="1" s="1"/>
  <c r="Q1327" i="1"/>
  <c r="R1325" i="1"/>
  <c r="S1325" i="1" s="1"/>
  <c r="Q1325" i="1"/>
  <c r="R1323" i="1"/>
  <c r="S1323" i="1" s="1"/>
  <c r="Q1323" i="1"/>
  <c r="R1321" i="1"/>
  <c r="S1321" i="1" s="1"/>
  <c r="Q1321" i="1"/>
  <c r="R1319" i="1"/>
  <c r="S1319" i="1" s="1"/>
  <c r="Q1319" i="1"/>
  <c r="R1317" i="1"/>
  <c r="S1317" i="1" s="1"/>
  <c r="Q1317" i="1"/>
  <c r="R1315" i="1"/>
  <c r="S1315" i="1" s="1"/>
  <c r="Q1315" i="1"/>
  <c r="R1313" i="1"/>
  <c r="S1313" i="1" s="1"/>
  <c r="Q1313" i="1"/>
  <c r="R1311" i="1"/>
  <c r="S1311" i="1" s="1"/>
  <c r="Q1311" i="1"/>
  <c r="R1309" i="1"/>
  <c r="S1309" i="1" s="1"/>
  <c r="Q1309" i="1"/>
  <c r="R1307" i="1"/>
  <c r="S1307" i="1" s="1"/>
  <c r="Q1307" i="1"/>
  <c r="R1305" i="1"/>
  <c r="S1305" i="1" s="1"/>
  <c r="Q1305" i="1"/>
  <c r="R1303" i="1"/>
  <c r="S1303" i="1" s="1"/>
  <c r="Q1303" i="1"/>
  <c r="R1301" i="1"/>
  <c r="S1301" i="1" s="1"/>
  <c r="Q1301" i="1"/>
  <c r="R1299" i="1"/>
  <c r="S1299" i="1" s="1"/>
  <c r="Q1299" i="1"/>
  <c r="R1297" i="1"/>
  <c r="S1297" i="1" s="1"/>
  <c r="Q1297" i="1"/>
  <c r="R1295" i="1"/>
  <c r="S1295" i="1" s="1"/>
  <c r="Q1295" i="1"/>
  <c r="R1293" i="1"/>
  <c r="S1293" i="1" s="1"/>
  <c r="Q1293" i="1"/>
  <c r="R1291" i="1"/>
  <c r="S1291" i="1" s="1"/>
  <c r="Q1291" i="1"/>
  <c r="R1289" i="1"/>
  <c r="S1289" i="1" s="1"/>
  <c r="Q1289" i="1"/>
  <c r="R1287" i="1"/>
  <c r="S1287" i="1" s="1"/>
  <c r="Q1287" i="1"/>
  <c r="R1285" i="1"/>
  <c r="S1285" i="1" s="1"/>
  <c r="Q1285" i="1"/>
  <c r="R1283" i="1"/>
  <c r="S1283" i="1" s="1"/>
  <c r="Q1283" i="1"/>
  <c r="R1281" i="1"/>
  <c r="S1281" i="1" s="1"/>
  <c r="Q1281" i="1"/>
  <c r="R1279" i="1"/>
  <c r="S1279" i="1" s="1"/>
  <c r="Q1279" i="1"/>
  <c r="R1277" i="1"/>
  <c r="S1277" i="1" s="1"/>
  <c r="Q1277" i="1"/>
  <c r="R1275" i="1"/>
  <c r="S1275" i="1" s="1"/>
  <c r="Q1275" i="1"/>
  <c r="R1273" i="1"/>
  <c r="S1273" i="1" s="1"/>
  <c r="Q1273" i="1"/>
  <c r="R1271" i="1"/>
  <c r="S1271" i="1" s="1"/>
  <c r="Q1271" i="1"/>
  <c r="R1269" i="1"/>
  <c r="S1269" i="1" s="1"/>
  <c r="Q1269" i="1"/>
  <c r="R1267" i="1"/>
  <c r="S1267" i="1" s="1"/>
  <c r="Q1267" i="1"/>
  <c r="R1265" i="1"/>
  <c r="S1265" i="1" s="1"/>
  <c r="Q1265" i="1"/>
  <c r="R1263" i="1"/>
  <c r="S1263" i="1" s="1"/>
  <c r="Q1263" i="1"/>
  <c r="R1261" i="1"/>
  <c r="S1261" i="1" s="1"/>
  <c r="Q1261" i="1"/>
  <c r="R1259" i="1"/>
  <c r="S1259" i="1" s="1"/>
  <c r="Q1259" i="1"/>
  <c r="R1257" i="1"/>
  <c r="S1257" i="1" s="1"/>
  <c r="Q1257" i="1"/>
  <c r="R1255" i="1"/>
  <c r="S1255" i="1" s="1"/>
  <c r="Q1255" i="1"/>
  <c r="R1253" i="1"/>
  <c r="S1253" i="1" s="1"/>
  <c r="Q1253" i="1"/>
  <c r="R1251" i="1"/>
  <c r="S1251" i="1" s="1"/>
  <c r="Q1251" i="1"/>
  <c r="R1249" i="1"/>
  <c r="S1249" i="1" s="1"/>
  <c r="Q1249" i="1"/>
  <c r="R1247" i="1"/>
  <c r="S1247" i="1" s="1"/>
  <c r="Q1247" i="1"/>
  <c r="R1245" i="1"/>
  <c r="S1245" i="1" s="1"/>
  <c r="Q1245" i="1"/>
  <c r="R1243" i="1"/>
  <c r="S1243" i="1" s="1"/>
  <c r="Q1243" i="1"/>
  <c r="R1241" i="1"/>
  <c r="S1241" i="1" s="1"/>
  <c r="Q1241" i="1"/>
  <c r="R1239" i="1"/>
  <c r="S1239" i="1" s="1"/>
  <c r="Q1239" i="1"/>
  <c r="R1237" i="1"/>
  <c r="S1237" i="1" s="1"/>
  <c r="Q1237" i="1"/>
  <c r="R1235" i="1"/>
  <c r="S1235" i="1" s="1"/>
  <c r="Q1235" i="1"/>
  <c r="R1233" i="1"/>
  <c r="S1233" i="1" s="1"/>
  <c r="Q1233" i="1"/>
  <c r="R1231" i="1"/>
  <c r="S1231" i="1" s="1"/>
  <c r="Q1231" i="1"/>
  <c r="R1229" i="1"/>
  <c r="S1229" i="1" s="1"/>
  <c r="Q1229" i="1"/>
  <c r="R1227" i="1"/>
  <c r="S1227" i="1" s="1"/>
  <c r="Q1227" i="1"/>
  <c r="R1225" i="1"/>
  <c r="S1225" i="1" s="1"/>
  <c r="Q1225" i="1"/>
  <c r="R1223" i="1"/>
  <c r="S1223" i="1" s="1"/>
  <c r="Q1223" i="1"/>
  <c r="R1221" i="1"/>
  <c r="S1221" i="1" s="1"/>
  <c r="Q1221" i="1"/>
  <c r="R1219" i="1"/>
  <c r="S1219" i="1" s="1"/>
  <c r="Q1219" i="1"/>
  <c r="R1217" i="1"/>
  <c r="S1217" i="1" s="1"/>
  <c r="Q1217" i="1"/>
  <c r="R1215" i="1"/>
  <c r="S1215" i="1" s="1"/>
  <c r="Q1215" i="1"/>
  <c r="R1213" i="1"/>
  <c r="S1213" i="1" s="1"/>
  <c r="Q1213" i="1"/>
  <c r="R1211" i="1"/>
  <c r="S1211" i="1" s="1"/>
  <c r="Q1211" i="1"/>
  <c r="R1209" i="1"/>
  <c r="S1209" i="1" s="1"/>
  <c r="Q1209" i="1"/>
  <c r="R1207" i="1"/>
  <c r="S1207" i="1" s="1"/>
  <c r="Q1207" i="1"/>
  <c r="R1205" i="1"/>
  <c r="S1205" i="1" s="1"/>
  <c r="Q1205" i="1"/>
  <c r="R1203" i="1"/>
  <c r="S1203" i="1" s="1"/>
  <c r="Q1203" i="1"/>
  <c r="R1201" i="1"/>
  <c r="S1201" i="1" s="1"/>
  <c r="Q1201" i="1"/>
  <c r="R1199" i="1"/>
  <c r="S1199" i="1" s="1"/>
  <c r="Q1199" i="1"/>
  <c r="R1197" i="1"/>
  <c r="S1197" i="1" s="1"/>
  <c r="Q1197" i="1"/>
  <c r="R1195" i="1"/>
  <c r="S1195" i="1" s="1"/>
  <c r="Q1195" i="1"/>
  <c r="R1193" i="1"/>
  <c r="S1193" i="1" s="1"/>
  <c r="Q1193" i="1"/>
  <c r="R1191" i="1"/>
  <c r="S1191" i="1" s="1"/>
  <c r="Q1191" i="1"/>
  <c r="R1189" i="1"/>
  <c r="S1189" i="1" s="1"/>
  <c r="Q1189" i="1"/>
  <c r="R1187" i="1"/>
  <c r="S1187" i="1" s="1"/>
  <c r="Q1187" i="1"/>
  <c r="R1185" i="1"/>
  <c r="S1185" i="1" s="1"/>
  <c r="Q1185" i="1"/>
  <c r="R1183" i="1"/>
  <c r="S1183" i="1" s="1"/>
  <c r="Q1183" i="1"/>
  <c r="R1181" i="1"/>
  <c r="S1181" i="1" s="1"/>
  <c r="Q1181" i="1"/>
  <c r="R1179" i="1"/>
  <c r="S1179" i="1" s="1"/>
  <c r="Q1179" i="1"/>
  <c r="R1177" i="1"/>
  <c r="S1177" i="1" s="1"/>
  <c r="Q1177" i="1"/>
  <c r="R1175" i="1"/>
  <c r="S1175" i="1" s="1"/>
  <c r="Q1175" i="1"/>
  <c r="R1173" i="1"/>
  <c r="S1173" i="1" s="1"/>
  <c r="Q1173" i="1"/>
  <c r="R1171" i="1"/>
  <c r="S1171" i="1" s="1"/>
  <c r="Q1171" i="1"/>
  <c r="R1169" i="1"/>
  <c r="S1169" i="1" s="1"/>
  <c r="Q1169" i="1"/>
  <c r="R1167" i="1"/>
  <c r="S1167" i="1" s="1"/>
  <c r="Q1167" i="1"/>
  <c r="R1165" i="1"/>
  <c r="S1165" i="1" s="1"/>
  <c r="Q1165" i="1"/>
  <c r="R1163" i="1"/>
  <c r="S1163" i="1" s="1"/>
  <c r="Q1163" i="1"/>
  <c r="R1161" i="1"/>
  <c r="S1161" i="1" s="1"/>
  <c r="Q1161" i="1"/>
  <c r="R1159" i="1"/>
  <c r="S1159" i="1" s="1"/>
  <c r="Q1159" i="1"/>
  <c r="R1157" i="1"/>
  <c r="S1157" i="1" s="1"/>
  <c r="Q1157" i="1"/>
  <c r="R1155" i="1"/>
  <c r="S1155" i="1" s="1"/>
  <c r="Q1155" i="1"/>
  <c r="R1153" i="1"/>
  <c r="S1153" i="1" s="1"/>
  <c r="Q1153" i="1"/>
  <c r="R1151" i="1"/>
  <c r="S1151" i="1" s="1"/>
  <c r="Q1151" i="1"/>
  <c r="R1149" i="1"/>
  <c r="S1149" i="1" s="1"/>
  <c r="Q1149" i="1"/>
  <c r="R1147" i="1"/>
  <c r="S1147" i="1" s="1"/>
  <c r="Q1147" i="1"/>
  <c r="R1145" i="1"/>
  <c r="S1145" i="1" s="1"/>
  <c r="Q1145" i="1"/>
  <c r="R1143" i="1"/>
  <c r="S1143" i="1" s="1"/>
  <c r="Q1143" i="1"/>
  <c r="R1141" i="1"/>
  <c r="S1141" i="1" s="1"/>
  <c r="Q1141" i="1"/>
  <c r="R1139" i="1"/>
  <c r="S1139" i="1" s="1"/>
  <c r="Q1139" i="1"/>
  <c r="R1137" i="1"/>
  <c r="S1137" i="1" s="1"/>
  <c r="Q1137" i="1"/>
  <c r="R1135" i="1"/>
  <c r="S1135" i="1" s="1"/>
  <c r="Q1135" i="1"/>
  <c r="R1133" i="1"/>
  <c r="S1133" i="1" s="1"/>
  <c r="Q1133" i="1"/>
  <c r="R1131" i="1"/>
  <c r="S1131" i="1" s="1"/>
  <c r="Q1131" i="1"/>
  <c r="R1129" i="1"/>
  <c r="S1129" i="1" s="1"/>
  <c r="Q1129" i="1"/>
  <c r="R1127" i="1"/>
  <c r="S1127" i="1" s="1"/>
  <c r="Q1127" i="1"/>
  <c r="R1125" i="1"/>
  <c r="S1125" i="1" s="1"/>
  <c r="Q1125" i="1"/>
  <c r="R1123" i="1"/>
  <c r="S1123" i="1" s="1"/>
  <c r="Q1123" i="1"/>
  <c r="R1121" i="1"/>
  <c r="S1121" i="1" s="1"/>
  <c r="Q1121" i="1"/>
  <c r="R1119" i="1"/>
  <c r="S1119" i="1" s="1"/>
  <c r="Q1119" i="1"/>
  <c r="R1117" i="1"/>
  <c r="S1117" i="1" s="1"/>
  <c r="Q1117" i="1"/>
  <c r="R1115" i="1"/>
  <c r="S1115" i="1" s="1"/>
  <c r="Q1115" i="1"/>
  <c r="R1113" i="1"/>
  <c r="S1113" i="1" s="1"/>
  <c r="Q1113" i="1"/>
  <c r="R1111" i="1"/>
  <c r="S1111" i="1" s="1"/>
  <c r="Q1111" i="1"/>
  <c r="R1109" i="1"/>
  <c r="S1109" i="1" s="1"/>
  <c r="Q1109" i="1"/>
  <c r="R1107" i="1"/>
  <c r="S1107" i="1" s="1"/>
  <c r="Q1107" i="1"/>
  <c r="R1105" i="1"/>
  <c r="S1105" i="1" s="1"/>
  <c r="Q1105" i="1"/>
  <c r="R1103" i="1"/>
  <c r="S1103" i="1" s="1"/>
  <c r="Q1103" i="1"/>
  <c r="R1101" i="1"/>
  <c r="S1101" i="1" s="1"/>
  <c r="Q1101" i="1"/>
  <c r="R1099" i="1"/>
  <c r="S1099" i="1" s="1"/>
  <c r="Q1099" i="1"/>
  <c r="R1097" i="1"/>
  <c r="S1097" i="1" s="1"/>
  <c r="Q1097" i="1"/>
  <c r="R1095" i="1"/>
  <c r="S1095" i="1" s="1"/>
  <c r="Q1095" i="1"/>
  <c r="R1093" i="1"/>
  <c r="S1093" i="1" s="1"/>
  <c r="Q1093" i="1"/>
  <c r="R1091" i="1"/>
  <c r="S1091" i="1" s="1"/>
  <c r="Q1091" i="1"/>
  <c r="R1089" i="1"/>
  <c r="S1089" i="1" s="1"/>
  <c r="Q1089" i="1"/>
  <c r="R1087" i="1"/>
  <c r="S1087" i="1" s="1"/>
  <c r="Q1087" i="1"/>
  <c r="R1085" i="1"/>
  <c r="S1085" i="1" s="1"/>
  <c r="Q1085" i="1"/>
  <c r="R1083" i="1"/>
  <c r="S1083" i="1" s="1"/>
  <c r="Q1083" i="1"/>
  <c r="R1081" i="1"/>
  <c r="S1081" i="1" s="1"/>
  <c r="Q1081" i="1"/>
  <c r="R1079" i="1"/>
  <c r="S1079" i="1" s="1"/>
  <c r="Q1079" i="1"/>
  <c r="R1077" i="1"/>
  <c r="S1077" i="1" s="1"/>
  <c r="Q1077" i="1"/>
  <c r="R1075" i="1"/>
  <c r="S1075" i="1" s="1"/>
  <c r="Q1075" i="1"/>
  <c r="R1073" i="1"/>
  <c r="S1073" i="1" s="1"/>
  <c r="Q1073" i="1"/>
  <c r="R1071" i="1"/>
  <c r="S1071" i="1" s="1"/>
  <c r="Q1071" i="1"/>
  <c r="R1069" i="1"/>
  <c r="S1069" i="1" s="1"/>
  <c r="Q1069" i="1"/>
  <c r="R1067" i="1"/>
  <c r="S1067" i="1" s="1"/>
  <c r="Q1067" i="1"/>
  <c r="R1065" i="1"/>
  <c r="S1065" i="1" s="1"/>
  <c r="Q1065" i="1"/>
  <c r="R1063" i="1"/>
  <c r="S1063" i="1" s="1"/>
  <c r="Q1063" i="1"/>
  <c r="R1061" i="1"/>
  <c r="S1061" i="1" s="1"/>
  <c r="Q1061" i="1"/>
  <c r="R1059" i="1"/>
  <c r="S1059" i="1" s="1"/>
  <c r="Q1059" i="1"/>
  <c r="R1057" i="1"/>
  <c r="S1057" i="1" s="1"/>
  <c r="Q1057" i="1"/>
  <c r="R1055" i="1"/>
  <c r="S1055" i="1" s="1"/>
  <c r="Q1055" i="1"/>
  <c r="R1053" i="1"/>
  <c r="S1053" i="1" s="1"/>
  <c r="Q1053" i="1"/>
  <c r="R1051" i="1"/>
  <c r="S1051" i="1" s="1"/>
  <c r="Q1051" i="1"/>
  <c r="R1049" i="1"/>
  <c r="S1049" i="1" s="1"/>
  <c r="Q1049" i="1"/>
  <c r="R1047" i="1"/>
  <c r="S1047" i="1" s="1"/>
  <c r="Q1047" i="1"/>
  <c r="R1045" i="1"/>
  <c r="S1045" i="1" s="1"/>
  <c r="Q1045" i="1"/>
  <c r="R1043" i="1"/>
  <c r="S1043" i="1" s="1"/>
  <c r="Q1043" i="1"/>
  <c r="R1041" i="1"/>
  <c r="S1041" i="1" s="1"/>
  <c r="Q1041" i="1"/>
  <c r="R1039" i="1"/>
  <c r="S1039" i="1" s="1"/>
  <c r="Q1039" i="1"/>
  <c r="R1037" i="1"/>
  <c r="S1037" i="1" s="1"/>
  <c r="Q1037" i="1"/>
  <c r="R1035" i="1"/>
  <c r="S1035" i="1" s="1"/>
  <c r="Q1035" i="1"/>
  <c r="R1033" i="1"/>
  <c r="S1033" i="1" s="1"/>
  <c r="Q1033" i="1"/>
  <c r="R1031" i="1"/>
  <c r="S1031" i="1" s="1"/>
  <c r="Q1031" i="1"/>
  <c r="R1029" i="1"/>
  <c r="S1029" i="1" s="1"/>
  <c r="Q1029" i="1"/>
  <c r="R1027" i="1"/>
  <c r="S1027" i="1" s="1"/>
  <c r="Q1027" i="1"/>
  <c r="R1025" i="1"/>
  <c r="S1025" i="1" s="1"/>
  <c r="Q1025" i="1"/>
  <c r="R1023" i="1"/>
  <c r="S1023" i="1" s="1"/>
  <c r="Q1023" i="1"/>
  <c r="R1021" i="1"/>
  <c r="S1021" i="1" s="1"/>
  <c r="Q1021" i="1"/>
  <c r="R1019" i="1"/>
  <c r="S1019" i="1" s="1"/>
  <c r="Q1019" i="1"/>
  <c r="R1017" i="1"/>
  <c r="S1017" i="1" s="1"/>
  <c r="Q1017" i="1"/>
  <c r="R1015" i="1"/>
  <c r="S1015" i="1" s="1"/>
  <c r="Q1015" i="1"/>
  <c r="R1013" i="1"/>
  <c r="S1013" i="1" s="1"/>
  <c r="Q1013" i="1"/>
  <c r="R1011" i="1"/>
  <c r="S1011" i="1" s="1"/>
  <c r="Q1011" i="1"/>
  <c r="R1009" i="1"/>
  <c r="S1009" i="1" s="1"/>
  <c r="Q1009" i="1"/>
  <c r="R1007" i="1"/>
  <c r="S1007" i="1" s="1"/>
  <c r="Q1007" i="1"/>
  <c r="R1005" i="1"/>
  <c r="S1005" i="1" s="1"/>
  <c r="Q1005" i="1"/>
  <c r="R1003" i="1"/>
  <c r="S1003" i="1" s="1"/>
  <c r="Q1003" i="1"/>
  <c r="R1001" i="1"/>
  <c r="S1001" i="1" s="1"/>
  <c r="Q1001" i="1"/>
  <c r="R999" i="1"/>
  <c r="S999" i="1" s="1"/>
  <c r="Q999" i="1"/>
  <c r="R997" i="1"/>
  <c r="S997" i="1" s="1"/>
  <c r="Q997" i="1"/>
  <c r="R995" i="1"/>
  <c r="S995" i="1" s="1"/>
  <c r="Q995" i="1"/>
  <c r="R993" i="1"/>
  <c r="S993" i="1" s="1"/>
  <c r="Q993" i="1"/>
  <c r="R991" i="1"/>
  <c r="S991" i="1" s="1"/>
  <c r="Q991" i="1"/>
  <c r="R989" i="1"/>
  <c r="S989" i="1" s="1"/>
  <c r="Q989" i="1"/>
  <c r="R987" i="1"/>
  <c r="S987" i="1" s="1"/>
  <c r="Q987" i="1"/>
  <c r="R985" i="1"/>
  <c r="S985" i="1" s="1"/>
  <c r="Q985" i="1"/>
  <c r="R983" i="1"/>
  <c r="S983" i="1" s="1"/>
  <c r="Q983" i="1"/>
  <c r="R981" i="1"/>
  <c r="S981" i="1" s="1"/>
  <c r="Q981" i="1"/>
  <c r="R979" i="1"/>
  <c r="S979" i="1" s="1"/>
  <c r="Q979" i="1"/>
  <c r="R977" i="1"/>
  <c r="S977" i="1" s="1"/>
  <c r="Q977" i="1"/>
  <c r="R975" i="1"/>
  <c r="S975" i="1" s="1"/>
  <c r="Q975" i="1"/>
  <c r="R973" i="1"/>
  <c r="S973" i="1" s="1"/>
  <c r="Q973" i="1"/>
  <c r="R971" i="1"/>
  <c r="S971" i="1" s="1"/>
  <c r="Q971" i="1"/>
  <c r="R969" i="1"/>
  <c r="S969" i="1" s="1"/>
  <c r="Q969" i="1"/>
  <c r="R967" i="1"/>
  <c r="S967" i="1" s="1"/>
  <c r="Q967" i="1"/>
  <c r="R965" i="1"/>
  <c r="S965" i="1" s="1"/>
  <c r="Q965" i="1"/>
  <c r="R963" i="1"/>
  <c r="S963" i="1" s="1"/>
  <c r="Q963" i="1"/>
  <c r="R961" i="1"/>
  <c r="S961" i="1" s="1"/>
  <c r="Q961" i="1"/>
  <c r="R959" i="1"/>
  <c r="S959" i="1" s="1"/>
  <c r="Q959" i="1"/>
  <c r="R957" i="1"/>
  <c r="S957" i="1" s="1"/>
  <c r="Q957" i="1"/>
  <c r="R955" i="1"/>
  <c r="S955" i="1" s="1"/>
  <c r="Q955" i="1"/>
  <c r="R953" i="1"/>
  <c r="S953" i="1" s="1"/>
  <c r="Q953" i="1"/>
  <c r="R951" i="1"/>
  <c r="S951" i="1" s="1"/>
  <c r="Q951" i="1"/>
  <c r="R949" i="1"/>
  <c r="S949" i="1" s="1"/>
  <c r="Q949" i="1"/>
  <c r="R947" i="1"/>
  <c r="S947" i="1" s="1"/>
  <c r="Q947" i="1"/>
  <c r="R945" i="1"/>
  <c r="S945" i="1" s="1"/>
  <c r="Q945" i="1"/>
  <c r="R943" i="1"/>
  <c r="S943" i="1" s="1"/>
  <c r="Q943" i="1"/>
  <c r="R941" i="1"/>
  <c r="S941" i="1" s="1"/>
  <c r="Q941" i="1"/>
  <c r="R939" i="1"/>
  <c r="S939" i="1" s="1"/>
  <c r="Q939" i="1"/>
  <c r="R937" i="1"/>
  <c r="S937" i="1" s="1"/>
  <c r="Q937" i="1"/>
  <c r="R935" i="1"/>
  <c r="S935" i="1" s="1"/>
  <c r="Q935" i="1"/>
  <c r="R933" i="1"/>
  <c r="S933" i="1" s="1"/>
  <c r="Q933" i="1"/>
  <c r="R931" i="1"/>
  <c r="S931" i="1" s="1"/>
  <c r="Q931" i="1"/>
  <c r="R929" i="1"/>
  <c r="S929" i="1" s="1"/>
  <c r="Q929" i="1"/>
  <c r="R927" i="1"/>
  <c r="S927" i="1" s="1"/>
  <c r="Q927" i="1"/>
  <c r="R925" i="1"/>
  <c r="S925" i="1" s="1"/>
  <c r="Q925" i="1"/>
  <c r="R923" i="1"/>
  <c r="S923" i="1" s="1"/>
  <c r="Q923" i="1"/>
  <c r="R921" i="1"/>
  <c r="S921" i="1" s="1"/>
  <c r="Q921" i="1"/>
  <c r="R919" i="1"/>
  <c r="S919" i="1" s="1"/>
  <c r="Q919" i="1"/>
  <c r="R917" i="1"/>
  <c r="S917" i="1" s="1"/>
  <c r="Q917" i="1"/>
  <c r="R915" i="1"/>
  <c r="S915" i="1" s="1"/>
  <c r="Q915" i="1"/>
  <c r="R913" i="1"/>
  <c r="S913" i="1" s="1"/>
  <c r="Q913" i="1"/>
  <c r="R911" i="1"/>
  <c r="S911" i="1" s="1"/>
  <c r="Q911" i="1"/>
  <c r="R909" i="1"/>
  <c r="S909" i="1" s="1"/>
  <c r="Q909" i="1"/>
  <c r="R907" i="1"/>
  <c r="S907" i="1" s="1"/>
  <c r="Q907" i="1"/>
  <c r="R905" i="1"/>
  <c r="S905" i="1" s="1"/>
  <c r="Q905" i="1"/>
  <c r="R903" i="1"/>
  <c r="S903" i="1" s="1"/>
  <c r="Q903" i="1"/>
  <c r="R901" i="1"/>
  <c r="S901" i="1" s="1"/>
  <c r="Q901" i="1"/>
  <c r="R899" i="1"/>
  <c r="S899" i="1" s="1"/>
  <c r="Q899" i="1"/>
  <c r="R897" i="1"/>
  <c r="S897" i="1" s="1"/>
  <c r="Q897" i="1"/>
  <c r="R895" i="1"/>
  <c r="S895" i="1" s="1"/>
  <c r="Q895" i="1"/>
  <c r="R893" i="1"/>
  <c r="S893" i="1" s="1"/>
  <c r="Q893" i="1"/>
  <c r="R891" i="1"/>
  <c r="S891" i="1" s="1"/>
  <c r="Q891" i="1"/>
  <c r="R889" i="1"/>
  <c r="S889" i="1" s="1"/>
  <c r="Q889" i="1"/>
  <c r="R887" i="1"/>
  <c r="S887" i="1" s="1"/>
  <c r="Q887" i="1"/>
  <c r="R885" i="1"/>
  <c r="S885" i="1" s="1"/>
  <c r="Q885" i="1"/>
  <c r="R883" i="1"/>
  <c r="S883" i="1" s="1"/>
  <c r="Q883" i="1"/>
  <c r="R881" i="1"/>
  <c r="S881" i="1" s="1"/>
  <c r="Q881" i="1"/>
  <c r="R879" i="1"/>
  <c r="S879" i="1" s="1"/>
  <c r="Q879" i="1"/>
  <c r="R877" i="1"/>
  <c r="S877" i="1" s="1"/>
  <c r="Q877" i="1"/>
  <c r="R875" i="1"/>
  <c r="S875" i="1" s="1"/>
  <c r="Q875" i="1"/>
  <c r="R873" i="1"/>
  <c r="S873" i="1" s="1"/>
  <c r="Q873" i="1"/>
  <c r="R871" i="1"/>
  <c r="S871" i="1" s="1"/>
  <c r="Q871" i="1"/>
  <c r="R869" i="1"/>
  <c r="S869" i="1" s="1"/>
  <c r="Q869" i="1"/>
  <c r="R867" i="1"/>
  <c r="S867" i="1" s="1"/>
  <c r="Q867" i="1"/>
  <c r="R865" i="1"/>
  <c r="S865" i="1" s="1"/>
  <c r="Q865" i="1"/>
  <c r="R863" i="1"/>
  <c r="S863" i="1" s="1"/>
  <c r="Q863" i="1"/>
  <c r="R861" i="1"/>
  <c r="S861" i="1" s="1"/>
  <c r="Q861" i="1"/>
  <c r="R859" i="1"/>
  <c r="S859" i="1" s="1"/>
  <c r="Q859" i="1"/>
  <c r="R857" i="1"/>
  <c r="S857" i="1" s="1"/>
  <c r="Q857" i="1"/>
  <c r="R855" i="1"/>
  <c r="S855" i="1" s="1"/>
  <c r="Q855" i="1"/>
  <c r="R853" i="1"/>
  <c r="S853" i="1" s="1"/>
  <c r="Q853" i="1"/>
  <c r="R851" i="1"/>
  <c r="S851" i="1" s="1"/>
  <c r="Q851" i="1"/>
  <c r="R849" i="1"/>
  <c r="S849" i="1" s="1"/>
  <c r="Q849" i="1"/>
  <c r="R847" i="1"/>
  <c r="S847" i="1" s="1"/>
  <c r="Q847" i="1"/>
  <c r="R845" i="1"/>
  <c r="S845" i="1" s="1"/>
  <c r="Q845" i="1"/>
  <c r="R843" i="1"/>
  <c r="S843" i="1" s="1"/>
  <c r="Q843" i="1"/>
  <c r="R841" i="1"/>
  <c r="S841" i="1" s="1"/>
  <c r="Q841" i="1"/>
  <c r="R839" i="1"/>
  <c r="S839" i="1" s="1"/>
  <c r="Q839" i="1"/>
  <c r="R837" i="1"/>
  <c r="S837" i="1" s="1"/>
  <c r="Q837" i="1"/>
  <c r="R835" i="1"/>
  <c r="S835" i="1" s="1"/>
  <c r="Q835" i="1"/>
  <c r="R833" i="1"/>
  <c r="S833" i="1" s="1"/>
  <c r="Q833" i="1"/>
  <c r="R831" i="1"/>
  <c r="S831" i="1" s="1"/>
  <c r="Q831" i="1"/>
  <c r="R829" i="1"/>
  <c r="S829" i="1" s="1"/>
  <c r="Q829" i="1"/>
  <c r="R827" i="1"/>
  <c r="S827" i="1" s="1"/>
  <c r="Q827" i="1"/>
  <c r="R825" i="1"/>
  <c r="S825" i="1" s="1"/>
  <c r="Q825" i="1"/>
  <c r="R823" i="1"/>
  <c r="S823" i="1" s="1"/>
  <c r="Q823" i="1"/>
  <c r="R821" i="1"/>
  <c r="S821" i="1" s="1"/>
  <c r="Q821" i="1"/>
  <c r="R819" i="1"/>
  <c r="S819" i="1" s="1"/>
  <c r="Q819" i="1"/>
  <c r="R817" i="1"/>
  <c r="S817" i="1" s="1"/>
  <c r="Q817" i="1"/>
  <c r="R815" i="1"/>
  <c r="S815" i="1" s="1"/>
  <c r="Q815" i="1"/>
  <c r="R813" i="1"/>
  <c r="S813" i="1" s="1"/>
  <c r="Q813" i="1"/>
  <c r="R811" i="1"/>
  <c r="S811" i="1" s="1"/>
  <c r="Q811" i="1"/>
  <c r="R809" i="1"/>
  <c r="S809" i="1" s="1"/>
  <c r="Q809" i="1"/>
  <c r="R807" i="1"/>
  <c r="S807" i="1" s="1"/>
  <c r="Q807" i="1"/>
  <c r="R805" i="1"/>
  <c r="S805" i="1" s="1"/>
  <c r="Q805" i="1"/>
  <c r="R803" i="1"/>
  <c r="S803" i="1" s="1"/>
  <c r="Q803" i="1"/>
  <c r="R801" i="1"/>
  <c r="S801" i="1" s="1"/>
  <c r="Q801" i="1"/>
  <c r="R799" i="1"/>
  <c r="S799" i="1" s="1"/>
  <c r="Q799" i="1"/>
  <c r="R797" i="1"/>
  <c r="S797" i="1" s="1"/>
  <c r="Q797" i="1"/>
  <c r="R795" i="1"/>
  <c r="S795" i="1" s="1"/>
  <c r="Q795" i="1"/>
  <c r="R793" i="1"/>
  <c r="S793" i="1" s="1"/>
  <c r="Q793" i="1"/>
  <c r="R791" i="1"/>
  <c r="S791" i="1" s="1"/>
  <c r="Q791" i="1"/>
  <c r="R789" i="1"/>
  <c r="S789" i="1" s="1"/>
  <c r="Q789" i="1"/>
  <c r="R787" i="1"/>
  <c r="S787" i="1" s="1"/>
  <c r="Q787" i="1"/>
  <c r="R785" i="1"/>
  <c r="S785" i="1" s="1"/>
  <c r="Q785" i="1"/>
  <c r="R783" i="1"/>
  <c r="S783" i="1" s="1"/>
  <c r="Q783" i="1"/>
  <c r="R781" i="1"/>
  <c r="S781" i="1" s="1"/>
  <c r="Q781" i="1"/>
  <c r="R779" i="1"/>
  <c r="S779" i="1" s="1"/>
  <c r="Q779" i="1"/>
  <c r="R777" i="1"/>
  <c r="S777" i="1" s="1"/>
  <c r="Q777" i="1"/>
  <c r="R775" i="1"/>
  <c r="S775" i="1" s="1"/>
  <c r="Q775" i="1"/>
  <c r="R773" i="1"/>
  <c r="S773" i="1" s="1"/>
  <c r="Q773" i="1"/>
  <c r="R771" i="1"/>
  <c r="S771" i="1" s="1"/>
  <c r="Q771" i="1"/>
  <c r="R769" i="1"/>
  <c r="S769" i="1" s="1"/>
  <c r="Q769" i="1"/>
  <c r="R767" i="1"/>
  <c r="S767" i="1" s="1"/>
  <c r="Q767" i="1"/>
  <c r="R765" i="1"/>
  <c r="S765" i="1" s="1"/>
  <c r="Q765" i="1"/>
  <c r="R763" i="1"/>
  <c r="S763" i="1" s="1"/>
  <c r="Q763" i="1"/>
  <c r="R761" i="1"/>
  <c r="S761" i="1" s="1"/>
  <c r="Q761" i="1"/>
  <c r="R759" i="1"/>
  <c r="S759" i="1" s="1"/>
  <c r="Q759" i="1"/>
  <c r="R757" i="1"/>
  <c r="S757" i="1" s="1"/>
  <c r="Q757" i="1"/>
  <c r="R755" i="1"/>
  <c r="S755" i="1" s="1"/>
  <c r="Q755" i="1"/>
  <c r="R753" i="1"/>
  <c r="S753" i="1" s="1"/>
  <c r="Q753" i="1"/>
  <c r="R751" i="1"/>
  <c r="S751" i="1" s="1"/>
  <c r="Q751" i="1"/>
  <c r="R749" i="1"/>
  <c r="S749" i="1" s="1"/>
  <c r="Q749" i="1"/>
  <c r="R747" i="1"/>
  <c r="S747" i="1" s="1"/>
  <c r="Q747" i="1"/>
  <c r="R745" i="1"/>
  <c r="S745" i="1" s="1"/>
  <c r="Q745" i="1"/>
  <c r="R743" i="1"/>
  <c r="S743" i="1" s="1"/>
  <c r="Q743" i="1"/>
  <c r="R741" i="1"/>
  <c r="S741" i="1" s="1"/>
  <c r="Q741" i="1"/>
  <c r="R739" i="1"/>
  <c r="S739" i="1" s="1"/>
  <c r="Q739" i="1"/>
  <c r="R737" i="1"/>
  <c r="S737" i="1" s="1"/>
  <c r="Q737" i="1"/>
  <c r="R735" i="1"/>
  <c r="S735" i="1" s="1"/>
  <c r="Q735" i="1"/>
  <c r="R733" i="1"/>
  <c r="S733" i="1" s="1"/>
  <c r="Q733" i="1"/>
  <c r="R731" i="1"/>
  <c r="S731" i="1" s="1"/>
  <c r="Q731" i="1"/>
  <c r="R729" i="1"/>
  <c r="S729" i="1" s="1"/>
  <c r="Q729" i="1"/>
  <c r="R727" i="1"/>
  <c r="S727" i="1" s="1"/>
  <c r="Q727" i="1"/>
  <c r="R725" i="1"/>
  <c r="S725" i="1" s="1"/>
  <c r="Q725" i="1"/>
  <c r="R723" i="1"/>
  <c r="S723" i="1" s="1"/>
  <c r="Q723" i="1"/>
  <c r="R721" i="1"/>
  <c r="S721" i="1" s="1"/>
  <c r="Q721" i="1"/>
  <c r="R719" i="1"/>
  <c r="S719" i="1" s="1"/>
  <c r="Q719" i="1"/>
  <c r="R717" i="1"/>
  <c r="S717" i="1" s="1"/>
  <c r="Q717" i="1"/>
  <c r="R715" i="1"/>
  <c r="S715" i="1" s="1"/>
  <c r="Q715" i="1"/>
  <c r="R713" i="1"/>
  <c r="S713" i="1" s="1"/>
  <c r="Q713" i="1"/>
  <c r="R711" i="1"/>
  <c r="S711" i="1" s="1"/>
  <c r="Q711" i="1"/>
  <c r="R709" i="1"/>
  <c r="S709" i="1" s="1"/>
  <c r="Q709" i="1"/>
  <c r="R707" i="1"/>
  <c r="S707" i="1" s="1"/>
  <c r="Q707" i="1"/>
  <c r="R705" i="1"/>
  <c r="S705" i="1" s="1"/>
  <c r="Q705" i="1"/>
  <c r="R703" i="1"/>
  <c r="S703" i="1" s="1"/>
  <c r="Q703" i="1"/>
  <c r="R701" i="1"/>
  <c r="S701" i="1" s="1"/>
  <c r="Q701" i="1"/>
  <c r="R699" i="1"/>
  <c r="S699" i="1" s="1"/>
  <c r="Q699" i="1"/>
  <c r="R697" i="1"/>
  <c r="S697" i="1" s="1"/>
  <c r="Q697" i="1"/>
  <c r="R695" i="1"/>
  <c r="S695" i="1" s="1"/>
  <c r="Q695" i="1"/>
  <c r="R693" i="1"/>
  <c r="S693" i="1" s="1"/>
  <c r="Q693" i="1"/>
  <c r="R691" i="1"/>
  <c r="S691" i="1" s="1"/>
  <c r="Q691" i="1"/>
  <c r="R689" i="1"/>
  <c r="S689" i="1" s="1"/>
  <c r="Q689" i="1"/>
  <c r="R687" i="1"/>
  <c r="S687" i="1" s="1"/>
  <c r="Q687" i="1"/>
  <c r="R685" i="1"/>
  <c r="S685" i="1" s="1"/>
  <c r="Q685" i="1"/>
  <c r="R683" i="1"/>
  <c r="S683" i="1" s="1"/>
  <c r="Q683" i="1"/>
  <c r="R681" i="1"/>
  <c r="S681" i="1" s="1"/>
  <c r="Q681" i="1"/>
  <c r="R679" i="1"/>
  <c r="S679" i="1" s="1"/>
  <c r="Q679" i="1"/>
  <c r="R677" i="1"/>
  <c r="S677" i="1" s="1"/>
  <c r="Q677" i="1"/>
  <c r="R675" i="1"/>
  <c r="S675" i="1" s="1"/>
  <c r="Q675" i="1"/>
  <c r="R673" i="1"/>
  <c r="S673" i="1" s="1"/>
  <c r="Q673" i="1"/>
  <c r="R671" i="1"/>
  <c r="S671" i="1" s="1"/>
  <c r="Q671" i="1"/>
  <c r="R669" i="1"/>
  <c r="S669" i="1" s="1"/>
  <c r="Q669" i="1"/>
  <c r="R667" i="1"/>
  <c r="S667" i="1" s="1"/>
  <c r="Q667" i="1"/>
  <c r="R665" i="1"/>
  <c r="S665" i="1" s="1"/>
  <c r="Q665" i="1"/>
  <c r="R663" i="1"/>
  <c r="S663" i="1" s="1"/>
  <c r="Q663" i="1"/>
  <c r="R661" i="1"/>
  <c r="S661" i="1" s="1"/>
  <c r="Q661" i="1"/>
  <c r="R659" i="1"/>
  <c r="S659" i="1" s="1"/>
  <c r="Q659" i="1"/>
  <c r="R657" i="1"/>
  <c r="S657" i="1" s="1"/>
  <c r="Q657" i="1"/>
  <c r="R655" i="1"/>
  <c r="S655" i="1" s="1"/>
  <c r="Q655" i="1"/>
  <c r="R653" i="1"/>
  <c r="S653" i="1" s="1"/>
  <c r="Q653" i="1"/>
  <c r="R651" i="1"/>
  <c r="S651" i="1" s="1"/>
  <c r="Q651" i="1"/>
  <c r="R649" i="1"/>
  <c r="S649" i="1" s="1"/>
  <c r="Q649" i="1"/>
  <c r="R647" i="1"/>
  <c r="S647" i="1" s="1"/>
  <c r="Q647" i="1"/>
  <c r="R645" i="1"/>
  <c r="S645" i="1" s="1"/>
  <c r="Q645" i="1"/>
  <c r="R643" i="1"/>
  <c r="S643" i="1" s="1"/>
  <c r="Q643" i="1"/>
  <c r="R641" i="1"/>
  <c r="S641" i="1" s="1"/>
  <c r="Q641" i="1"/>
  <c r="R639" i="1"/>
  <c r="S639" i="1" s="1"/>
  <c r="Q639" i="1"/>
  <c r="R637" i="1"/>
  <c r="S637" i="1" s="1"/>
  <c r="Q637" i="1"/>
  <c r="R635" i="1"/>
  <c r="S635" i="1" s="1"/>
  <c r="Q635" i="1"/>
  <c r="R633" i="1"/>
  <c r="S633" i="1" s="1"/>
  <c r="Q633" i="1"/>
  <c r="R631" i="1"/>
  <c r="S631" i="1" s="1"/>
  <c r="Q631" i="1"/>
  <c r="R629" i="1"/>
  <c r="S629" i="1" s="1"/>
  <c r="Q629" i="1"/>
  <c r="R627" i="1"/>
  <c r="S627" i="1" s="1"/>
  <c r="Q627" i="1"/>
  <c r="R625" i="1"/>
  <c r="S625" i="1" s="1"/>
  <c r="Q625" i="1"/>
  <c r="R623" i="1"/>
  <c r="S623" i="1" s="1"/>
  <c r="Q623" i="1"/>
  <c r="R621" i="1"/>
  <c r="S621" i="1" s="1"/>
  <c r="Q621" i="1"/>
  <c r="R619" i="1"/>
  <c r="S619" i="1" s="1"/>
  <c r="Q619" i="1"/>
  <c r="R617" i="1"/>
  <c r="S617" i="1" s="1"/>
  <c r="Q617" i="1"/>
  <c r="R615" i="1"/>
  <c r="S615" i="1" s="1"/>
  <c r="Q615" i="1"/>
  <c r="R613" i="1"/>
  <c r="S613" i="1" s="1"/>
  <c r="Q613" i="1"/>
  <c r="R611" i="1"/>
  <c r="S611" i="1" s="1"/>
  <c r="Q611" i="1"/>
  <c r="R609" i="1"/>
  <c r="S609" i="1" s="1"/>
  <c r="Q609" i="1"/>
  <c r="R607" i="1"/>
  <c r="S607" i="1" s="1"/>
  <c r="Q607" i="1"/>
  <c r="R605" i="1"/>
  <c r="S605" i="1" s="1"/>
  <c r="Q605" i="1"/>
  <c r="R603" i="1"/>
  <c r="S603" i="1" s="1"/>
  <c r="Q603" i="1"/>
  <c r="R601" i="1"/>
  <c r="S601" i="1" s="1"/>
  <c r="Q601" i="1"/>
  <c r="R599" i="1"/>
  <c r="S599" i="1" s="1"/>
  <c r="Q599" i="1"/>
  <c r="R597" i="1"/>
  <c r="S597" i="1" s="1"/>
  <c r="Q597" i="1"/>
  <c r="R595" i="1"/>
  <c r="S595" i="1" s="1"/>
  <c r="Q595" i="1"/>
  <c r="R593" i="1"/>
  <c r="S593" i="1" s="1"/>
  <c r="Q593" i="1"/>
  <c r="R591" i="1"/>
  <c r="S591" i="1" s="1"/>
  <c r="Q591" i="1"/>
  <c r="R589" i="1"/>
  <c r="S589" i="1" s="1"/>
  <c r="Q589" i="1"/>
  <c r="R587" i="1"/>
  <c r="S587" i="1" s="1"/>
  <c r="Q587" i="1"/>
  <c r="R585" i="1"/>
  <c r="S585" i="1" s="1"/>
  <c r="Q585" i="1"/>
  <c r="R583" i="1"/>
  <c r="S583" i="1" s="1"/>
  <c r="Q583" i="1"/>
  <c r="R581" i="1"/>
  <c r="S581" i="1" s="1"/>
  <c r="Q581" i="1"/>
  <c r="R579" i="1"/>
  <c r="S579" i="1" s="1"/>
  <c r="Q579" i="1"/>
  <c r="R577" i="1"/>
  <c r="S577" i="1" s="1"/>
  <c r="Q577" i="1"/>
  <c r="R575" i="1"/>
  <c r="S575" i="1" s="1"/>
  <c r="Q575" i="1"/>
  <c r="R573" i="1"/>
  <c r="S573" i="1" s="1"/>
  <c r="Q573" i="1"/>
  <c r="R571" i="1"/>
  <c r="S571" i="1" s="1"/>
  <c r="Q571" i="1"/>
  <c r="R569" i="1"/>
  <c r="S569" i="1" s="1"/>
  <c r="Q569" i="1"/>
  <c r="R567" i="1"/>
  <c r="S567" i="1" s="1"/>
  <c r="Q567" i="1"/>
  <c r="R565" i="1"/>
  <c r="S565" i="1" s="1"/>
  <c r="Q565" i="1"/>
  <c r="R563" i="1"/>
  <c r="S563" i="1" s="1"/>
  <c r="Q563" i="1"/>
  <c r="R561" i="1"/>
  <c r="S561" i="1" s="1"/>
  <c r="Q561" i="1"/>
  <c r="R559" i="1"/>
  <c r="S559" i="1" s="1"/>
  <c r="Q559" i="1"/>
  <c r="R557" i="1"/>
  <c r="S557" i="1" s="1"/>
  <c r="Q557" i="1"/>
  <c r="R555" i="1"/>
  <c r="S555" i="1" s="1"/>
  <c r="Q555" i="1"/>
  <c r="R553" i="1"/>
  <c r="S553" i="1" s="1"/>
  <c r="Q553" i="1"/>
  <c r="R551" i="1"/>
  <c r="S551" i="1" s="1"/>
  <c r="Q551" i="1"/>
  <c r="R549" i="1"/>
  <c r="S549" i="1" s="1"/>
  <c r="Q549" i="1"/>
  <c r="R547" i="1"/>
  <c r="S547" i="1" s="1"/>
  <c r="Q547" i="1"/>
  <c r="R545" i="1"/>
  <c r="S545" i="1" s="1"/>
  <c r="Q545" i="1"/>
  <c r="R543" i="1"/>
  <c r="S543" i="1" s="1"/>
  <c r="Q543" i="1"/>
  <c r="R541" i="1"/>
  <c r="S541" i="1" s="1"/>
  <c r="Q541" i="1"/>
  <c r="R539" i="1"/>
  <c r="S539" i="1" s="1"/>
  <c r="Q539" i="1"/>
  <c r="R537" i="1"/>
  <c r="S537" i="1" s="1"/>
  <c r="Q537" i="1"/>
  <c r="R535" i="1"/>
  <c r="S535" i="1" s="1"/>
  <c r="Q535" i="1"/>
  <c r="R533" i="1"/>
  <c r="S533" i="1" s="1"/>
  <c r="Q533" i="1"/>
  <c r="R531" i="1"/>
  <c r="S531" i="1" s="1"/>
  <c r="Q531" i="1"/>
  <c r="R529" i="1"/>
  <c r="S529" i="1" s="1"/>
  <c r="Q529" i="1"/>
  <c r="R527" i="1"/>
  <c r="S527" i="1" s="1"/>
  <c r="Q527" i="1"/>
  <c r="R525" i="1"/>
  <c r="S525" i="1" s="1"/>
  <c r="Q525" i="1"/>
  <c r="R523" i="1"/>
  <c r="S523" i="1" s="1"/>
  <c r="Q523" i="1"/>
  <c r="R521" i="1"/>
  <c r="S521" i="1" s="1"/>
  <c r="Q521" i="1"/>
  <c r="R519" i="1"/>
  <c r="S519" i="1" s="1"/>
  <c r="Q519" i="1"/>
  <c r="R517" i="1"/>
  <c r="S517" i="1" s="1"/>
  <c r="Q517" i="1"/>
  <c r="R515" i="1"/>
  <c r="S515" i="1" s="1"/>
  <c r="Q515" i="1"/>
  <c r="R513" i="1"/>
  <c r="S513" i="1" s="1"/>
  <c r="Q513" i="1"/>
  <c r="R511" i="1"/>
  <c r="S511" i="1" s="1"/>
  <c r="Q511" i="1"/>
  <c r="R509" i="1"/>
  <c r="S509" i="1" s="1"/>
  <c r="Q509" i="1"/>
  <c r="R507" i="1"/>
  <c r="S507" i="1" s="1"/>
  <c r="Q507" i="1"/>
  <c r="R505" i="1"/>
  <c r="S505" i="1" s="1"/>
  <c r="Q505" i="1"/>
  <c r="R503" i="1"/>
  <c r="S503" i="1" s="1"/>
  <c r="Q503" i="1"/>
  <c r="R501" i="1"/>
  <c r="S501" i="1" s="1"/>
  <c r="Q501" i="1"/>
  <c r="R499" i="1"/>
  <c r="S499" i="1" s="1"/>
  <c r="Q499" i="1"/>
  <c r="R497" i="1"/>
  <c r="S497" i="1" s="1"/>
  <c r="Q497" i="1"/>
  <c r="R495" i="1"/>
  <c r="S495" i="1" s="1"/>
  <c r="Q495" i="1"/>
  <c r="R493" i="1"/>
  <c r="S493" i="1" s="1"/>
  <c r="Q493" i="1"/>
  <c r="R491" i="1"/>
  <c r="S491" i="1" s="1"/>
  <c r="Q491" i="1"/>
  <c r="R489" i="1"/>
  <c r="S489" i="1" s="1"/>
  <c r="Q489" i="1"/>
  <c r="R487" i="1"/>
  <c r="S487" i="1" s="1"/>
  <c r="Q487" i="1"/>
  <c r="R485" i="1"/>
  <c r="S485" i="1" s="1"/>
  <c r="Q485" i="1"/>
  <c r="R483" i="1"/>
  <c r="S483" i="1" s="1"/>
  <c r="Q483" i="1"/>
  <c r="R481" i="1"/>
  <c r="S481" i="1" s="1"/>
  <c r="Q481" i="1"/>
  <c r="R479" i="1"/>
  <c r="S479" i="1" s="1"/>
  <c r="Q479" i="1"/>
  <c r="R477" i="1"/>
  <c r="S477" i="1" s="1"/>
  <c r="Q477" i="1"/>
  <c r="R475" i="1"/>
  <c r="S475" i="1" s="1"/>
  <c r="Q475" i="1"/>
  <c r="R473" i="1"/>
  <c r="S473" i="1" s="1"/>
  <c r="Q473" i="1"/>
  <c r="R471" i="1"/>
  <c r="S471" i="1" s="1"/>
  <c r="Q471" i="1"/>
  <c r="R469" i="1"/>
  <c r="S469" i="1" s="1"/>
  <c r="Q469" i="1"/>
  <c r="R467" i="1"/>
  <c r="S467" i="1" s="1"/>
  <c r="Q467" i="1"/>
  <c r="R465" i="1"/>
  <c r="S465" i="1" s="1"/>
  <c r="Q465" i="1"/>
  <c r="R463" i="1"/>
  <c r="S463" i="1" s="1"/>
  <c r="Q463" i="1"/>
  <c r="R461" i="1"/>
  <c r="S461" i="1" s="1"/>
  <c r="Q461" i="1"/>
  <c r="R459" i="1"/>
  <c r="S459" i="1" s="1"/>
  <c r="Q459" i="1"/>
  <c r="R457" i="1"/>
  <c r="S457" i="1" s="1"/>
  <c r="Q457" i="1"/>
  <c r="R455" i="1"/>
  <c r="S455" i="1" s="1"/>
  <c r="Q455" i="1"/>
  <c r="R453" i="1"/>
  <c r="S453" i="1" s="1"/>
  <c r="Q453" i="1"/>
  <c r="R451" i="1"/>
  <c r="S451" i="1" s="1"/>
  <c r="Q451" i="1"/>
  <c r="R449" i="1"/>
  <c r="S449" i="1" s="1"/>
  <c r="Q449" i="1"/>
  <c r="R447" i="1"/>
  <c r="S447" i="1" s="1"/>
  <c r="Q447" i="1"/>
  <c r="R445" i="1"/>
  <c r="S445" i="1" s="1"/>
  <c r="Q445" i="1"/>
  <c r="R443" i="1"/>
  <c r="S443" i="1" s="1"/>
  <c r="Q443" i="1"/>
  <c r="R441" i="1"/>
  <c r="S441" i="1" s="1"/>
  <c r="Q441" i="1"/>
  <c r="R439" i="1"/>
  <c r="S439" i="1" s="1"/>
  <c r="Q439" i="1"/>
  <c r="R437" i="1"/>
  <c r="S437" i="1" s="1"/>
  <c r="Q437" i="1"/>
  <c r="R435" i="1"/>
  <c r="S435" i="1" s="1"/>
  <c r="Q435" i="1"/>
  <c r="R433" i="1"/>
  <c r="S433" i="1" s="1"/>
  <c r="Q433" i="1"/>
  <c r="R431" i="1"/>
  <c r="S431" i="1" s="1"/>
  <c r="Q431" i="1"/>
  <c r="R429" i="1"/>
  <c r="S429" i="1" s="1"/>
  <c r="Q429" i="1"/>
  <c r="R427" i="1"/>
  <c r="S427" i="1" s="1"/>
  <c r="Q427" i="1"/>
  <c r="R425" i="1"/>
  <c r="S425" i="1" s="1"/>
  <c r="Q425" i="1"/>
  <c r="R423" i="1"/>
  <c r="S423" i="1" s="1"/>
  <c r="Q423" i="1"/>
  <c r="R421" i="1"/>
  <c r="S421" i="1" s="1"/>
  <c r="Q421" i="1"/>
  <c r="R419" i="1"/>
  <c r="S419" i="1" s="1"/>
  <c r="Q419" i="1"/>
  <c r="R417" i="1"/>
  <c r="S417" i="1" s="1"/>
  <c r="Q417" i="1"/>
  <c r="R415" i="1"/>
  <c r="S415" i="1" s="1"/>
  <c r="Q415" i="1"/>
  <c r="R413" i="1"/>
  <c r="S413" i="1" s="1"/>
  <c r="Q413" i="1"/>
  <c r="R411" i="1"/>
  <c r="S411" i="1" s="1"/>
  <c r="Q411" i="1"/>
  <c r="R409" i="1"/>
  <c r="S409" i="1" s="1"/>
  <c r="Q409" i="1"/>
  <c r="R407" i="1"/>
  <c r="S407" i="1" s="1"/>
  <c r="Q407" i="1"/>
  <c r="R405" i="1"/>
  <c r="S405" i="1" s="1"/>
  <c r="Q405" i="1"/>
  <c r="R403" i="1"/>
  <c r="S403" i="1" s="1"/>
  <c r="Q403" i="1"/>
  <c r="R401" i="1"/>
  <c r="S401" i="1" s="1"/>
  <c r="Q401" i="1"/>
  <c r="R399" i="1"/>
  <c r="S399" i="1" s="1"/>
  <c r="Q399" i="1"/>
  <c r="R397" i="1"/>
  <c r="S397" i="1" s="1"/>
  <c r="Q397" i="1"/>
  <c r="R395" i="1"/>
  <c r="S395" i="1" s="1"/>
  <c r="Q395" i="1"/>
  <c r="R393" i="1"/>
  <c r="S393" i="1" s="1"/>
  <c r="Q393" i="1"/>
  <c r="R391" i="1"/>
  <c r="S391" i="1" s="1"/>
  <c r="Q391" i="1"/>
  <c r="R389" i="1"/>
  <c r="S389" i="1" s="1"/>
  <c r="Q389" i="1"/>
  <c r="R387" i="1"/>
  <c r="S387" i="1" s="1"/>
  <c r="Q387" i="1"/>
  <c r="R385" i="1"/>
  <c r="S385" i="1" s="1"/>
  <c r="Q385" i="1"/>
  <c r="R383" i="1"/>
  <c r="S383" i="1" s="1"/>
  <c r="Q383" i="1"/>
  <c r="R381" i="1"/>
  <c r="S381" i="1" s="1"/>
  <c r="Q381" i="1"/>
  <c r="R379" i="1"/>
  <c r="S379" i="1" s="1"/>
  <c r="Q379" i="1"/>
  <c r="R377" i="1"/>
  <c r="S377" i="1" s="1"/>
  <c r="Q377" i="1"/>
  <c r="R375" i="1"/>
  <c r="S375" i="1" s="1"/>
  <c r="Q375" i="1"/>
  <c r="R373" i="1"/>
  <c r="S373" i="1" s="1"/>
  <c r="Q373" i="1"/>
  <c r="R371" i="1"/>
  <c r="S371" i="1" s="1"/>
  <c r="Q371" i="1"/>
  <c r="R369" i="1"/>
  <c r="S369" i="1" s="1"/>
  <c r="Q369" i="1"/>
  <c r="R367" i="1"/>
  <c r="S367" i="1" s="1"/>
  <c r="Q367" i="1"/>
  <c r="R365" i="1"/>
  <c r="S365" i="1" s="1"/>
  <c r="Q365" i="1"/>
  <c r="R363" i="1"/>
  <c r="S363" i="1" s="1"/>
  <c r="Q363" i="1"/>
  <c r="R361" i="1"/>
  <c r="S361" i="1" s="1"/>
  <c r="Q361" i="1"/>
  <c r="R359" i="1"/>
  <c r="S359" i="1" s="1"/>
  <c r="Q359" i="1"/>
  <c r="R357" i="1"/>
  <c r="S357" i="1" s="1"/>
  <c r="Q357" i="1"/>
  <c r="R355" i="1"/>
  <c r="S355" i="1" s="1"/>
  <c r="Q355" i="1"/>
  <c r="R353" i="1"/>
  <c r="S353" i="1" s="1"/>
  <c r="Q353" i="1"/>
  <c r="R351" i="1"/>
  <c r="S351" i="1" s="1"/>
  <c r="Q351" i="1"/>
  <c r="R349" i="1"/>
  <c r="S349" i="1" s="1"/>
  <c r="Q349" i="1"/>
  <c r="R347" i="1"/>
  <c r="S347" i="1" s="1"/>
  <c r="Q347" i="1"/>
  <c r="R345" i="1"/>
  <c r="S345" i="1" s="1"/>
  <c r="Q345" i="1"/>
  <c r="R343" i="1"/>
  <c r="S343" i="1" s="1"/>
  <c r="Q343" i="1"/>
  <c r="R341" i="1"/>
  <c r="S341" i="1" s="1"/>
  <c r="Q341" i="1"/>
  <c r="R339" i="1"/>
  <c r="S339" i="1" s="1"/>
  <c r="Q339" i="1"/>
  <c r="R337" i="1"/>
  <c r="S337" i="1" s="1"/>
  <c r="Q337" i="1"/>
  <c r="R335" i="1"/>
  <c r="S335" i="1" s="1"/>
  <c r="Q335" i="1"/>
  <c r="R333" i="1"/>
  <c r="S333" i="1" s="1"/>
  <c r="Q333" i="1"/>
  <c r="R331" i="1"/>
  <c r="S331" i="1" s="1"/>
  <c r="Q331" i="1"/>
  <c r="R329" i="1"/>
  <c r="S329" i="1" s="1"/>
  <c r="Q329" i="1"/>
  <c r="R327" i="1"/>
  <c r="S327" i="1" s="1"/>
  <c r="Q327" i="1"/>
  <c r="R325" i="1"/>
  <c r="S325" i="1" s="1"/>
  <c r="Q325" i="1"/>
  <c r="R323" i="1"/>
  <c r="S323" i="1" s="1"/>
  <c r="Q323" i="1"/>
  <c r="R321" i="1"/>
  <c r="S321" i="1" s="1"/>
  <c r="Q321" i="1"/>
  <c r="R319" i="1"/>
  <c r="S319" i="1" s="1"/>
  <c r="Q319" i="1"/>
  <c r="R317" i="1"/>
  <c r="S317" i="1" s="1"/>
  <c r="Q317" i="1"/>
  <c r="R315" i="1"/>
  <c r="S315" i="1" s="1"/>
  <c r="Q315" i="1"/>
  <c r="R313" i="1"/>
  <c r="S313" i="1" s="1"/>
  <c r="Q313" i="1"/>
  <c r="R311" i="1"/>
  <c r="S311" i="1" s="1"/>
  <c r="Q311" i="1"/>
  <c r="R309" i="1"/>
  <c r="S309" i="1" s="1"/>
  <c r="Q309" i="1"/>
  <c r="R307" i="1"/>
  <c r="S307" i="1" s="1"/>
  <c r="Q307" i="1"/>
  <c r="R305" i="1"/>
  <c r="S305" i="1" s="1"/>
  <c r="Q305" i="1"/>
  <c r="R303" i="1"/>
  <c r="S303" i="1" s="1"/>
  <c r="Q303" i="1"/>
  <c r="R301" i="1"/>
  <c r="S301" i="1" s="1"/>
  <c r="Q301" i="1"/>
  <c r="R299" i="1"/>
  <c r="S299" i="1" s="1"/>
  <c r="Q299" i="1"/>
  <c r="R297" i="1"/>
  <c r="S297" i="1" s="1"/>
  <c r="Q297" i="1"/>
  <c r="R295" i="1"/>
  <c r="S295" i="1" s="1"/>
  <c r="Q295" i="1"/>
  <c r="R293" i="1"/>
  <c r="S293" i="1" s="1"/>
  <c r="Q293" i="1"/>
  <c r="R291" i="1"/>
  <c r="S291" i="1" s="1"/>
  <c r="Q291" i="1"/>
  <c r="R289" i="1"/>
  <c r="S289" i="1" s="1"/>
  <c r="Q289" i="1"/>
  <c r="R287" i="1"/>
  <c r="S287" i="1" s="1"/>
  <c r="Q287" i="1"/>
  <c r="R285" i="1"/>
  <c r="S285" i="1" s="1"/>
  <c r="Q285" i="1"/>
  <c r="R283" i="1"/>
  <c r="S283" i="1" s="1"/>
  <c r="Q283" i="1"/>
  <c r="R281" i="1"/>
  <c r="S281" i="1" s="1"/>
  <c r="Q281" i="1"/>
  <c r="R279" i="1"/>
  <c r="S279" i="1" s="1"/>
  <c r="Q279" i="1"/>
  <c r="R277" i="1"/>
  <c r="S277" i="1" s="1"/>
  <c r="Q277" i="1"/>
  <c r="R275" i="1"/>
  <c r="S275" i="1" s="1"/>
  <c r="Q275" i="1"/>
  <c r="R273" i="1"/>
  <c r="S273" i="1" s="1"/>
  <c r="Q273" i="1"/>
  <c r="R271" i="1"/>
  <c r="S271" i="1" s="1"/>
  <c r="Q271" i="1"/>
  <c r="R269" i="1"/>
  <c r="S269" i="1" s="1"/>
  <c r="Q269" i="1"/>
  <c r="R267" i="1"/>
  <c r="S267" i="1" s="1"/>
  <c r="Q267" i="1"/>
  <c r="R265" i="1"/>
  <c r="S265" i="1" s="1"/>
  <c r="Q265" i="1"/>
  <c r="R263" i="1"/>
  <c r="S263" i="1" s="1"/>
  <c r="Q263" i="1"/>
  <c r="R261" i="1"/>
  <c r="S261" i="1" s="1"/>
  <c r="Q261" i="1"/>
  <c r="R259" i="1"/>
  <c r="S259" i="1" s="1"/>
  <c r="Q259" i="1"/>
  <c r="R257" i="1"/>
  <c r="S257" i="1" s="1"/>
  <c r="Q257" i="1"/>
  <c r="R255" i="1"/>
  <c r="S255" i="1" s="1"/>
  <c r="Q255" i="1"/>
  <c r="R253" i="1"/>
  <c r="S253" i="1" s="1"/>
  <c r="Q253" i="1"/>
  <c r="R251" i="1"/>
  <c r="S251" i="1" s="1"/>
  <c r="Q251" i="1"/>
  <c r="R249" i="1"/>
  <c r="S249" i="1" s="1"/>
  <c r="Q249" i="1"/>
  <c r="R247" i="1"/>
  <c r="S247" i="1" s="1"/>
  <c r="Q247" i="1"/>
  <c r="R245" i="1"/>
  <c r="S245" i="1" s="1"/>
  <c r="Q245" i="1"/>
  <c r="R243" i="1"/>
  <c r="S243" i="1" s="1"/>
  <c r="Q243" i="1"/>
  <c r="R241" i="1"/>
  <c r="S241" i="1" s="1"/>
  <c r="Q241" i="1"/>
  <c r="R239" i="1"/>
  <c r="S239" i="1" s="1"/>
  <c r="Q239" i="1"/>
  <c r="R237" i="1"/>
  <c r="S237" i="1" s="1"/>
  <c r="Q237" i="1"/>
  <c r="R235" i="1"/>
  <c r="S235" i="1" s="1"/>
  <c r="Q235" i="1"/>
  <c r="R233" i="1"/>
  <c r="S233" i="1" s="1"/>
  <c r="Q233" i="1"/>
  <c r="R231" i="1"/>
  <c r="S231" i="1" s="1"/>
  <c r="Q231" i="1"/>
  <c r="R229" i="1"/>
  <c r="S229" i="1" s="1"/>
  <c r="Q229" i="1"/>
  <c r="R227" i="1"/>
  <c r="S227" i="1" s="1"/>
  <c r="Q227" i="1"/>
  <c r="R225" i="1"/>
  <c r="S225" i="1" s="1"/>
  <c r="Q225" i="1"/>
  <c r="R223" i="1"/>
  <c r="S223" i="1" s="1"/>
  <c r="Q223" i="1"/>
  <c r="R221" i="1"/>
  <c r="S221" i="1" s="1"/>
  <c r="Q221" i="1"/>
  <c r="R219" i="1"/>
  <c r="S219" i="1" s="1"/>
  <c r="Q219" i="1"/>
  <c r="R217" i="1"/>
  <c r="S217" i="1" s="1"/>
  <c r="Q217" i="1"/>
  <c r="R215" i="1"/>
  <c r="S215" i="1" s="1"/>
  <c r="Q215" i="1"/>
  <c r="R213" i="1"/>
  <c r="S213" i="1" s="1"/>
  <c r="Q213" i="1"/>
  <c r="R211" i="1"/>
  <c r="S211" i="1" s="1"/>
  <c r="Q211" i="1"/>
  <c r="R209" i="1"/>
  <c r="S209" i="1" s="1"/>
  <c r="Q209" i="1"/>
  <c r="R207" i="1"/>
  <c r="S207" i="1" s="1"/>
  <c r="Q207" i="1"/>
  <c r="R205" i="1"/>
  <c r="S205" i="1" s="1"/>
  <c r="Q205" i="1"/>
  <c r="R203" i="1"/>
  <c r="S203" i="1" s="1"/>
  <c r="Q203" i="1"/>
  <c r="R201" i="1"/>
  <c r="S201" i="1" s="1"/>
  <c r="Q201" i="1"/>
  <c r="R199" i="1"/>
  <c r="S199" i="1" s="1"/>
  <c r="Q199" i="1"/>
  <c r="R197" i="1"/>
  <c r="S197" i="1" s="1"/>
  <c r="Q197" i="1"/>
  <c r="R195" i="1"/>
  <c r="S195" i="1" s="1"/>
  <c r="Q195" i="1"/>
  <c r="R193" i="1"/>
  <c r="S193" i="1" s="1"/>
  <c r="Q193" i="1"/>
  <c r="R191" i="1"/>
  <c r="S191" i="1" s="1"/>
  <c r="Q191" i="1"/>
  <c r="R189" i="1"/>
  <c r="S189" i="1" s="1"/>
  <c r="Q189" i="1"/>
  <c r="R187" i="1"/>
  <c r="S187" i="1" s="1"/>
  <c r="Q187" i="1"/>
  <c r="R185" i="1"/>
  <c r="S185" i="1" s="1"/>
  <c r="Q185" i="1"/>
  <c r="R183" i="1"/>
  <c r="S183" i="1" s="1"/>
  <c r="Q183" i="1"/>
  <c r="R181" i="1"/>
  <c r="S181" i="1" s="1"/>
  <c r="Q181" i="1"/>
  <c r="R179" i="1"/>
  <c r="S179" i="1" s="1"/>
  <c r="Q179" i="1"/>
  <c r="R177" i="1"/>
  <c r="S177" i="1" s="1"/>
  <c r="Q177" i="1"/>
  <c r="R175" i="1"/>
  <c r="S175" i="1" s="1"/>
  <c r="Q175" i="1"/>
  <c r="R173" i="1"/>
  <c r="S173" i="1" s="1"/>
  <c r="Q173" i="1"/>
  <c r="R171" i="1"/>
  <c r="S171" i="1" s="1"/>
  <c r="Q171" i="1"/>
  <c r="R169" i="1"/>
  <c r="S169" i="1" s="1"/>
  <c r="Q169" i="1"/>
  <c r="R167" i="1"/>
  <c r="S167" i="1" s="1"/>
  <c r="Q167" i="1"/>
  <c r="R165" i="1"/>
  <c r="S165" i="1" s="1"/>
  <c r="Q165" i="1"/>
  <c r="R163" i="1"/>
  <c r="S163" i="1" s="1"/>
  <c r="Q163" i="1"/>
  <c r="R161" i="1"/>
  <c r="S161" i="1" s="1"/>
  <c r="Q161" i="1"/>
  <c r="R159" i="1"/>
  <c r="S159" i="1" s="1"/>
  <c r="Q159" i="1"/>
  <c r="R157" i="1"/>
  <c r="S157" i="1" s="1"/>
  <c r="Q157" i="1"/>
  <c r="R155" i="1"/>
  <c r="S155" i="1" s="1"/>
  <c r="Q155" i="1"/>
  <c r="R153" i="1"/>
  <c r="S153" i="1" s="1"/>
  <c r="Q153" i="1"/>
  <c r="R151" i="1"/>
  <c r="S151" i="1" s="1"/>
  <c r="Q151" i="1"/>
  <c r="R149" i="1"/>
  <c r="S149" i="1" s="1"/>
  <c r="Q149" i="1"/>
  <c r="R147" i="1"/>
  <c r="S147" i="1" s="1"/>
  <c r="Q147" i="1"/>
  <c r="R145" i="1"/>
  <c r="S145" i="1" s="1"/>
  <c r="Q145" i="1"/>
  <c r="R143" i="1"/>
  <c r="S143" i="1" s="1"/>
  <c r="Q143" i="1"/>
  <c r="R141" i="1"/>
  <c r="S141" i="1" s="1"/>
  <c r="Q141" i="1"/>
  <c r="R139" i="1"/>
  <c r="S139" i="1" s="1"/>
  <c r="Q139" i="1"/>
  <c r="R137" i="1"/>
  <c r="S137" i="1" s="1"/>
  <c r="Q137" i="1"/>
  <c r="R135" i="1"/>
  <c r="S135" i="1" s="1"/>
  <c r="Q135" i="1"/>
  <c r="R133" i="1"/>
  <c r="S133" i="1" s="1"/>
  <c r="Q133" i="1"/>
  <c r="R131" i="1"/>
  <c r="S131" i="1" s="1"/>
  <c r="Q131" i="1"/>
  <c r="R129" i="1"/>
  <c r="S129" i="1" s="1"/>
  <c r="Q129" i="1"/>
  <c r="R127" i="1"/>
  <c r="S127" i="1" s="1"/>
  <c r="Q127" i="1"/>
  <c r="R125" i="1"/>
  <c r="S125" i="1" s="1"/>
  <c r="Q125" i="1"/>
  <c r="R123" i="1"/>
  <c r="S123" i="1" s="1"/>
  <c r="Q123" i="1"/>
  <c r="R121" i="1"/>
  <c r="S121" i="1" s="1"/>
  <c r="Q121" i="1"/>
  <c r="R119" i="1"/>
  <c r="S119" i="1" s="1"/>
  <c r="Q119" i="1"/>
  <c r="R117" i="1"/>
  <c r="S117" i="1" s="1"/>
  <c r="Q117" i="1"/>
  <c r="R115" i="1"/>
  <c r="S115" i="1" s="1"/>
  <c r="Q115" i="1"/>
  <c r="R113" i="1"/>
  <c r="S113" i="1" s="1"/>
  <c r="Q113" i="1"/>
  <c r="R111" i="1"/>
  <c r="S111" i="1" s="1"/>
  <c r="Q111" i="1"/>
  <c r="R109" i="1"/>
  <c r="S109" i="1" s="1"/>
  <c r="Q109" i="1"/>
  <c r="R107" i="1"/>
  <c r="S107" i="1" s="1"/>
  <c r="Q107" i="1"/>
  <c r="R105" i="1"/>
  <c r="S105" i="1" s="1"/>
  <c r="Q105" i="1"/>
  <c r="R103" i="1"/>
  <c r="S103" i="1" s="1"/>
  <c r="Q103" i="1"/>
  <c r="R101" i="1"/>
  <c r="S101" i="1" s="1"/>
  <c r="Q101" i="1"/>
  <c r="R99" i="1"/>
  <c r="S99" i="1" s="1"/>
  <c r="Q99" i="1"/>
  <c r="R97" i="1"/>
  <c r="S97" i="1" s="1"/>
  <c r="Q97" i="1"/>
  <c r="R95" i="1"/>
  <c r="S95" i="1" s="1"/>
  <c r="Q95" i="1"/>
  <c r="R93" i="1"/>
  <c r="S93" i="1" s="1"/>
  <c r="Q93" i="1"/>
  <c r="R91" i="1"/>
  <c r="S91" i="1" s="1"/>
  <c r="Q91" i="1"/>
  <c r="R89" i="1"/>
  <c r="S89" i="1" s="1"/>
  <c r="Q89" i="1"/>
  <c r="R87" i="1"/>
  <c r="S87" i="1" s="1"/>
  <c r="Q87" i="1"/>
  <c r="R85" i="1"/>
  <c r="S85" i="1" s="1"/>
  <c r="Q85" i="1"/>
  <c r="R83" i="1"/>
  <c r="S83" i="1" s="1"/>
  <c r="Q83" i="1"/>
  <c r="R81" i="1"/>
  <c r="S81" i="1" s="1"/>
  <c r="Q81" i="1"/>
  <c r="R79" i="1"/>
  <c r="S79" i="1" s="1"/>
  <c r="Q79" i="1"/>
  <c r="R77" i="1"/>
  <c r="S77" i="1" s="1"/>
  <c r="Q77" i="1"/>
  <c r="R75" i="1"/>
  <c r="S75" i="1" s="1"/>
  <c r="Q75" i="1"/>
  <c r="R73" i="1"/>
  <c r="S73" i="1" s="1"/>
  <c r="Q73" i="1"/>
  <c r="R71" i="1"/>
  <c r="S71" i="1" s="1"/>
  <c r="Q71" i="1"/>
  <c r="R69" i="1"/>
  <c r="S69" i="1" s="1"/>
  <c r="Q69" i="1"/>
  <c r="R67" i="1"/>
  <c r="S67" i="1" s="1"/>
  <c r="Q67" i="1"/>
  <c r="R65" i="1"/>
  <c r="S65" i="1" s="1"/>
  <c r="Q65" i="1"/>
  <c r="R63" i="1"/>
  <c r="S63" i="1" s="1"/>
  <c r="Q63" i="1"/>
  <c r="R61" i="1"/>
  <c r="S61" i="1" s="1"/>
  <c r="Q61" i="1"/>
  <c r="R59" i="1"/>
  <c r="S59" i="1" s="1"/>
  <c r="Q59" i="1"/>
  <c r="R57" i="1"/>
  <c r="S57" i="1" s="1"/>
  <c r="Q57" i="1"/>
  <c r="R55" i="1"/>
  <c r="S55" i="1" s="1"/>
  <c r="Q55" i="1"/>
  <c r="R53" i="1"/>
  <c r="S53" i="1" s="1"/>
  <c r="Q53" i="1"/>
  <c r="R51" i="1"/>
  <c r="S51" i="1" s="1"/>
  <c r="Q51" i="1"/>
  <c r="R49" i="1"/>
  <c r="S49" i="1" s="1"/>
  <c r="Q49" i="1"/>
  <c r="R47" i="1"/>
  <c r="S47" i="1" s="1"/>
  <c r="Q47" i="1"/>
  <c r="R45" i="1"/>
  <c r="S45" i="1" s="1"/>
  <c r="Q45" i="1"/>
  <c r="R43" i="1"/>
  <c r="S43" i="1" s="1"/>
  <c r="Q43" i="1"/>
  <c r="R41" i="1"/>
  <c r="S41" i="1" s="1"/>
  <c r="Q41" i="1"/>
  <c r="R39" i="1"/>
  <c r="S39" i="1" s="1"/>
  <c r="Q39" i="1"/>
  <c r="R37" i="1"/>
  <c r="S37" i="1" s="1"/>
  <c r="Q37" i="1"/>
  <c r="R35" i="1"/>
  <c r="S35" i="1" s="1"/>
  <c r="Q35" i="1"/>
  <c r="R33" i="1"/>
  <c r="S33" i="1" s="1"/>
  <c r="Q33" i="1"/>
  <c r="R31" i="1"/>
  <c r="S31" i="1" s="1"/>
  <c r="Q31" i="1"/>
  <c r="R29" i="1"/>
  <c r="S29" i="1" s="1"/>
  <c r="Q29" i="1"/>
  <c r="R27" i="1"/>
  <c r="S27" i="1" s="1"/>
  <c r="Q27" i="1"/>
  <c r="R25" i="1"/>
  <c r="S25" i="1" s="1"/>
  <c r="Q25" i="1"/>
  <c r="R23" i="1"/>
  <c r="S23" i="1" s="1"/>
  <c r="Q23" i="1"/>
  <c r="R21" i="1"/>
  <c r="S21" i="1" s="1"/>
  <c r="Q21" i="1"/>
  <c r="R19" i="1"/>
  <c r="S19" i="1" s="1"/>
  <c r="Q19" i="1"/>
  <c r="R17" i="1"/>
  <c r="S17" i="1" s="1"/>
  <c r="Q17" i="1"/>
  <c r="R15" i="1"/>
  <c r="S15" i="1" s="1"/>
  <c r="Q15" i="1"/>
  <c r="R13" i="1"/>
  <c r="S13" i="1" s="1"/>
  <c r="Q13" i="1"/>
  <c r="R11" i="1"/>
  <c r="S11" i="1" s="1"/>
  <c r="Q11" i="1"/>
  <c r="R9" i="1"/>
  <c r="S9" i="1" s="1"/>
  <c r="Q9" i="1"/>
  <c r="R7" i="1"/>
  <c r="S7" i="1" s="1"/>
  <c r="Q7" i="1"/>
  <c r="R5" i="1"/>
  <c r="S5" i="1" s="1"/>
  <c r="Q5" i="1"/>
  <c r="R3" i="1"/>
  <c r="S3" i="1" s="1"/>
  <c r="Q3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2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</calcChain>
</file>

<file path=xl/sharedStrings.xml><?xml version="1.0" encoding="utf-8"?>
<sst xmlns="http://schemas.openxmlformats.org/spreadsheetml/2006/main" count="28859" uniqueCount="8357">
  <si>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</si>
  <si>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</si>
  <si>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</si>
  <si>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</si>
  <si>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</si>
  <si>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</si>
  <si>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</si>
  <si>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</si>
  <si>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</si>
  <si>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</si>
  <si>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</si>
  <si>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</si>
  <si>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</si>
  <si>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</si>
  <si>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</si>
  <si>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</si>
  <si>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</si>
  <si>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</si>
  <si>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</si>
  <si>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</si>
  <si>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</si>
  <si>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</si>
  <si>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</si>
  <si>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</si>
  <si>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</si>
  <si>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</si>
  <si>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</si>
  <si>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</si>
  <si>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</si>
  <si>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</si>
  <si>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</si>
  <si>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</si>
  <si>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</si>
  <si>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</si>
  <si>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</si>
  <si>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</si>
  <si>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</si>
  <si>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</si>
  <si>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</si>
  <si>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</si>
  <si>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</si>
  <si>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</si>
  <si>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</si>
  <si>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</si>
  <si>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</si>
  <si>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</si>
  <si>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</si>
  <si>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</si>
  <si>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</si>
  <si>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</si>
  <si>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</si>
  <si>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</si>
  <si>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</si>
  <si>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</si>
  <si>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</si>
  <si>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</si>
  <si>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</si>
  <si>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</si>
  <si>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</si>
  <si>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</si>
  <si>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</si>
  <si>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</si>
  <si>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</si>
  <si>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</si>
  <si>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</si>
  <si>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</si>
  <si>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</si>
  <si>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</si>
  <si>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</si>
  <si>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</si>
  <si>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</si>
  <si>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</si>
  <si>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</si>
  <si>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</si>
  <si>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</si>
  <si>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</si>
  <si>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</si>
  <si>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</si>
  <si>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</si>
  <si>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</si>
  <si>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</si>
  <si>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</si>
  <si>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</si>
  <si>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</si>
  <si>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</si>
  <si>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</si>
  <si>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</si>
  <si>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</si>
  <si>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</si>
  <si>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</si>
  <si>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</si>
  <si>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</si>
  <si>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</si>
  <si>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</si>
  <si>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</si>
  <si>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</si>
  <si>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</si>
  <si>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</si>
  <si>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</si>
  <si>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</si>
  <si>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</si>
  <si>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</si>
  <si>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</si>
  <si>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</si>
  <si>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</si>
  <si>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</si>
  <si>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</si>
  <si>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</si>
  <si>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</si>
  <si>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</si>
  <si>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</si>
  <si>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</si>
  <si>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</si>
  <si>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</si>
  <si>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</si>
  <si>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</si>
  <si>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</si>
  <si>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</si>
  <si>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</si>
  <si>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</si>
  <si>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</si>
  <si>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</si>
  <si>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</si>
  <si>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</si>
  <si>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</si>
  <si>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</si>
  <si>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</si>
  <si>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</si>
  <si>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</si>
  <si>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</si>
  <si>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</si>
  <si>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</si>
  <si>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</si>
  <si>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</si>
  <si>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</si>
  <si>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</si>
  <si>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</si>
  <si>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</si>
  <si>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</si>
  <si>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</si>
  <si>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</si>
  <si>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</si>
  <si>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</si>
  <si>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</si>
  <si>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</si>
  <si>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</si>
  <si>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</si>
  <si>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</si>
  <si>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</si>
  <si>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</si>
  <si>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</si>
  <si>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</si>
  <si>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</si>
  <si>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</si>
  <si>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</si>
  <si>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</si>
  <si>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</si>
  <si>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</si>
  <si>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</si>
  <si>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</si>
  <si>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</si>
  <si>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</si>
  <si>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</si>
  <si>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</si>
  <si>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</si>
  <si>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</si>
  <si>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</si>
  <si>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</si>
  <si>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</si>
  <si>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</si>
  <si>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</si>
  <si>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</si>
  <si>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</si>
  <si>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</si>
  <si>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</si>
  <si>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</si>
  <si>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</si>
  <si>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</si>
  <si>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</si>
  <si>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</si>
  <si>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</si>
  <si>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</si>
  <si>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</si>
  <si>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</si>
  <si>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</si>
  <si>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</si>
  <si>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</si>
  <si>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</si>
  <si>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</si>
  <si>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</si>
  <si>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</si>
  <si>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</si>
  <si>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</si>
  <si>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</si>
  <si>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</si>
  <si>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</si>
  <si>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</si>
  <si>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</si>
  <si>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</si>
  <si>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</si>
  <si>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</si>
  <si>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</si>
  <si>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</si>
  <si>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</si>
  <si>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</si>
  <si>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</si>
  <si>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</si>
  <si>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</si>
  <si>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</si>
  <si>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</si>
  <si>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</si>
  <si>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</si>
  <si>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</si>
  <si>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</si>
  <si>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</si>
  <si>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</si>
  <si>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</si>
  <si>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</si>
  <si>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</si>
  <si>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</si>
  <si>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</si>
  <si>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</si>
  <si>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</si>
  <si>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</si>
  <si>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</si>
  <si>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</si>
  <si>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</si>
  <si>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</si>
  <si>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</si>
  <si>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</si>
  <si>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</si>
  <si>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</si>
  <si>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</si>
  <si>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</si>
  <si>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</si>
  <si>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</si>
  <si>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</si>
  <si>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</si>
  <si>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</si>
  <si>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</si>
  <si>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</si>
  <si>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</si>
  <si>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</si>
  <si>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</si>
  <si>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</si>
  <si>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</si>
  <si>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</si>
  <si>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</si>
  <si>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</si>
  <si>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</si>
  <si>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</si>
  <si>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</si>
  <si>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</si>
  <si>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</si>
  <si>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</si>
  <si>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</si>
  <si>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</si>
  <si>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</si>
  <si>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</si>
  <si>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</si>
  <si>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</si>
  <si>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</si>
  <si>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</si>
  <si>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</si>
  <si>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</si>
  <si>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</si>
  <si>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</si>
  <si>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</si>
  <si>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</si>
  <si>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</si>
  <si>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</si>
  <si>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</si>
  <si>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</si>
  <si>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</si>
  <si>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</si>
  <si>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</si>
  <si>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</si>
  <si>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</si>
  <si>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</si>
  <si>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</si>
  <si>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</si>
  <si>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</si>
  <si>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</si>
  <si>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</si>
  <si>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</si>
  <si>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</si>
  <si>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</si>
  <si>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</si>
  <si>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</si>
  <si>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</si>
  <si>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</si>
  <si>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</si>
  <si>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</si>
  <si>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</si>
  <si>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</si>
  <si>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</si>
  <si>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</si>
  <si>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</si>
  <si>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</si>
  <si>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</si>
  <si>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</si>
  <si>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</si>
  <si>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</si>
  <si>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</si>
  <si>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</si>
  <si>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</si>
  <si>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</si>
  <si>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</si>
  <si>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</si>
  <si>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</si>
  <si>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</si>
  <si>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</si>
  <si>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</si>
  <si>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</si>
  <si>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</si>
  <si>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</si>
  <si>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</si>
  <si>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</si>
  <si>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</si>
  <si>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</si>
  <si>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</si>
  <si>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</si>
  <si>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</si>
  <si>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</si>
  <si>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</si>
  <si>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</si>
  <si>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</si>
  <si>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</si>
  <si>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</si>
  <si>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</si>
  <si>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</si>
  <si>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</si>
  <si>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</si>
  <si>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</si>
  <si>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</si>
  <si>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</si>
  <si>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</si>
  <si>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</si>
  <si>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</si>
  <si>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</si>
  <si>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</si>
  <si>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</si>
  <si>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</si>
  <si>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</si>
  <si>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</si>
  <si>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</si>
  <si>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</si>
  <si>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</si>
  <si>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</si>
  <si>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</si>
  <si>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</si>
  <si>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</si>
  <si>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</si>
  <si>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</si>
  <si>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</si>
  <si>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</si>
  <si>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</si>
  <si>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</si>
  <si>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</si>
  <si>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</si>
  <si>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</si>
  <si>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</si>
  <si>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</si>
  <si>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</si>
  <si>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</si>
  <si>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</si>
  <si>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</si>
  <si>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</si>
  <si>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</si>
  <si>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</si>
  <si>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</si>
  <si>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</si>
  <si>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</si>
  <si>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</si>
  <si>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</si>
  <si>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</si>
  <si>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</si>
  <si>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</si>
  <si>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</si>
  <si>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</si>
  <si>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</si>
  <si>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</si>
  <si>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</si>
  <si>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</si>
  <si>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</si>
  <si>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</si>
  <si>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</si>
  <si>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</si>
  <si>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</si>
  <si>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</si>
  <si>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</si>
  <si>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</si>
  <si>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</si>
  <si>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</si>
  <si>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</si>
  <si>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</si>
  <si>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</si>
  <si>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</si>
  <si>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</si>
  <si>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</si>
  <si>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</si>
  <si>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</si>
  <si>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</si>
  <si>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</si>
  <si>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</si>
  <si>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</si>
  <si>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</si>
  <si>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</si>
  <si>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</si>
  <si>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</si>
  <si>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</si>
  <si>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</si>
  <si>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</si>
  <si>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</si>
  <si>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</si>
  <si>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</si>
  <si>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</si>
  <si>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</si>
  <si>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</si>
  <si>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</si>
  <si>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</si>
  <si>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</si>
  <si>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</si>
  <si>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</si>
  <si>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</si>
  <si>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</si>
  <si>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</si>
  <si>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</si>
  <si>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</si>
  <si>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</si>
  <si>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</si>
  <si>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</si>
  <si>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</si>
  <si>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</si>
  <si>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</si>
  <si>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</si>
  <si>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</si>
  <si>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</si>
  <si>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</si>
  <si>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</si>
  <si>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</si>
  <si>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</si>
  <si>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</si>
  <si>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</si>
  <si>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</si>
  <si>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</si>
  <si>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</si>
  <si>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</si>
  <si>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</si>
  <si>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</si>
  <si>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</si>
  <si>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</si>
  <si>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</si>
  <si>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</si>
  <si>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</si>
  <si>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</si>
  <si>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</si>
  <si>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</si>
  <si>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</si>
  <si>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</si>
  <si>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</si>
  <si>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</si>
  <si>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</si>
  <si>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</si>
  <si>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</si>
  <si>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</si>
  <si>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</si>
  <si>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</si>
  <si>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</si>
  <si>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</si>
  <si>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</si>
  <si>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</si>
  <si>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</si>
  <si>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</si>
  <si>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</si>
  <si>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</si>
  <si>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</si>
  <si>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</si>
  <si>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</si>
  <si>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</si>
  <si>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</si>
  <si>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</si>
  <si>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</si>
  <si>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</si>
  <si>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</si>
  <si>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</si>
  <si>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</si>
  <si>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</si>
  <si>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</si>
  <si>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</si>
  <si>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</si>
  <si>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</si>
  <si>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</si>
  <si>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</si>
  <si>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</si>
  <si>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</si>
  <si>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</si>
  <si>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</si>
  <si>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</si>
  <si>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</si>
  <si>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</si>
  <si>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</si>
  <si>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</si>
  <si>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</si>
  <si>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</si>
  <si>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</si>
  <si>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</si>
  <si>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</si>
  <si>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</si>
  <si>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</si>
  <si>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</si>
  <si>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</si>
  <si>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</si>
  <si>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</si>
  <si>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</si>
  <si>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</si>
  <si>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</si>
  <si>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</si>
  <si>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</si>
  <si>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</si>
  <si>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</si>
  <si>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</si>
  <si>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</si>
  <si>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</si>
  <si>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</si>
  <si>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</si>
  <si>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</si>
  <si>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</si>
  <si>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</si>
  <si>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</si>
  <si>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</si>
  <si>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</si>
  <si>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</si>
  <si>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</si>
  <si>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</si>
  <si>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</si>
  <si>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</si>
  <si>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</si>
  <si>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</si>
  <si>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</si>
  <si>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</si>
  <si>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</si>
  <si>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</si>
  <si>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</si>
  <si>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</si>
  <si>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</si>
  <si>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</si>
  <si>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</si>
  <si>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</si>
  <si>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</si>
  <si>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</si>
  <si>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</si>
  <si>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</si>
  <si>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</si>
  <si>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</si>
  <si>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</si>
  <si>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</si>
  <si>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</si>
  <si>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</si>
  <si>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</si>
  <si>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</si>
  <si>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</si>
  <si>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</si>
  <si>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</si>
  <si>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</si>
  <si>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</si>
  <si>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</si>
  <si>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</si>
  <si>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</si>
  <si>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</si>
  <si>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</si>
  <si>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</si>
  <si>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</si>
  <si>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</si>
  <si>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</si>
  <si>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</si>
  <si>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</si>
  <si>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</si>
  <si>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</si>
  <si>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</si>
  <si>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</si>
  <si>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</si>
  <si>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</si>
  <si>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</si>
  <si>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</si>
  <si>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</si>
  <si>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</si>
  <si>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</si>
  <si>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</si>
  <si>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</si>
  <si>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</si>
  <si>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</si>
  <si>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</si>
  <si>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</si>
  <si>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</si>
  <si>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</si>
  <si>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</si>
  <si>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</si>
  <si>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</si>
  <si>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</si>
  <si>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</si>
  <si>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</si>
  <si>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</si>
  <si>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</si>
  <si>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</si>
  <si>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</si>
  <si>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</si>
  <si>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</si>
  <si>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</si>
  <si>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</si>
  <si>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</si>
  <si>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</si>
  <si>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</si>
  <si>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</si>
  <si>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</si>
  <si>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</si>
  <si>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</si>
  <si>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</si>
  <si>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</si>
  <si>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</si>
  <si>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</si>
  <si>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</si>
  <si>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</si>
  <si>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</si>
  <si>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</si>
  <si>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</si>
  <si>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</si>
  <si>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</si>
  <si>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</si>
  <si>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</si>
  <si>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</si>
  <si>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</si>
  <si>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</si>
  <si>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</si>
  <si>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</si>
  <si>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</si>
  <si>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</si>
  <si>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</si>
  <si>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</si>
  <si>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</si>
  <si>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</si>
  <si>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</si>
  <si>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</si>
  <si>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</si>
  <si>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</si>
  <si>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</si>
  <si>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</si>
  <si>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</si>
  <si>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</si>
  <si>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</si>
  <si>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</si>
  <si>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</si>
  <si>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</si>
  <si>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</si>
  <si>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</si>
  <si>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</si>
  <si>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</si>
  <si>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</si>
  <si>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</si>
  <si>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</si>
  <si>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</si>
  <si>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</si>
  <si>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</si>
  <si>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</si>
  <si>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</si>
  <si>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</si>
  <si>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</si>
  <si>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</si>
  <si>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</si>
  <si>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</si>
  <si>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</si>
  <si>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</si>
  <si>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</si>
  <si>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</si>
  <si>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</si>
  <si>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</si>
  <si>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</si>
  <si>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</si>
  <si>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</si>
  <si>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</si>
  <si>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</si>
  <si>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</si>
  <si>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</si>
  <si>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</si>
  <si>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</si>
  <si>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</si>
  <si>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</si>
  <si>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</si>
  <si>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</si>
  <si>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</si>
  <si>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</si>
  <si>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</si>
  <si>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</si>
  <si>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</si>
  <si>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</si>
  <si>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</si>
  <si>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</si>
  <si>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</si>
  <si>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</si>
  <si>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</si>
  <si>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</si>
  <si>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</si>
  <si>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</si>
  <si>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</si>
  <si>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</si>
  <si>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</si>
  <si>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</si>
  <si>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</si>
  <si>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</si>
  <si>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</si>
  <si>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</si>
  <si>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</si>
  <si>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</si>
  <si>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</si>
  <si>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</si>
  <si>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</si>
  <si>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</si>
  <si>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</si>
  <si>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</si>
  <si>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</si>
  <si>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</si>
  <si>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</si>
  <si>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</si>
  <si>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</si>
  <si>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</si>
  <si>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</si>
  <si>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</si>
  <si>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</si>
  <si>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</si>
  <si>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</si>
  <si>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</si>
  <si>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</si>
  <si>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</si>
  <si>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</si>
  <si>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</si>
  <si>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</si>
  <si>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</si>
  <si>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</si>
  <si>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</si>
  <si>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</si>
  <si>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</si>
  <si>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</si>
  <si>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</si>
  <si>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</si>
  <si>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</si>
  <si>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</si>
  <si>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</si>
  <si>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</si>
  <si>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</si>
  <si>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</si>
  <si>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</si>
  <si>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</si>
  <si>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</si>
  <si>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</si>
  <si>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</si>
  <si>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</si>
  <si>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</si>
  <si>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</si>
  <si>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</si>
  <si>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</si>
  <si>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</si>
  <si>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</si>
  <si>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</si>
  <si>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</si>
  <si>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</si>
  <si>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</si>
  <si>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</si>
  <si>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</si>
  <si>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</si>
  <si>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</si>
  <si>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</si>
  <si>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</si>
  <si>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</si>
  <si>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</si>
  <si>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</si>
  <si>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</si>
  <si>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</si>
  <si>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</si>
  <si>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</si>
  <si>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</si>
  <si>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</si>
  <si>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</si>
  <si>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</si>
  <si>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</si>
  <si>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</si>
  <si>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</si>
  <si>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</si>
  <si>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</si>
  <si>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</si>
  <si>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</si>
  <si>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</si>
  <si>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</si>
  <si>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</si>
  <si>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</si>
  <si>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</si>
  <si>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</si>
  <si>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</si>
  <si>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</si>
  <si>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</si>
  <si>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</si>
  <si>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</si>
  <si>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</si>
  <si>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</si>
  <si>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</si>
  <si>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</si>
  <si>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</si>
  <si>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</si>
  <si>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</si>
  <si>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</si>
  <si>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</si>
  <si>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</si>
  <si>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</si>
  <si>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</si>
  <si>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</si>
  <si>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</si>
  <si>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</si>
  <si>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</si>
  <si>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</si>
  <si>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</si>
  <si>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</si>
  <si>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</si>
  <si>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</si>
  <si>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</si>
  <si>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</si>
  <si>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</si>
  <si>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</si>
  <si>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</si>
  <si>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</si>
  <si>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</si>
  <si>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</si>
  <si>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</si>
  <si>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</si>
  <si>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</si>
  <si>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</si>
  <si>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</si>
  <si>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</si>
  <si>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</si>
  <si>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</si>
  <si>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</si>
  <si>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</si>
  <si>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</si>
  <si>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</si>
  <si>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</si>
  <si>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</si>
  <si>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</si>
  <si>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</si>
  <si>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</si>
  <si>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</si>
  <si>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</si>
  <si>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</si>
  <si>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</si>
  <si>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</si>
  <si>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</si>
  <si>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</si>
  <si>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</si>
  <si>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</si>
  <si>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</si>
  <si>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</si>
  <si>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</si>
  <si>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</si>
  <si>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</si>
  <si>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</si>
  <si>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</si>
  <si>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</si>
  <si>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</si>
  <si>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</si>
  <si>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</si>
  <si>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</si>
  <si>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</si>
  <si>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</si>
  <si>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</si>
  <si>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</si>
  <si>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</si>
  <si>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</si>
  <si>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</si>
  <si>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</si>
  <si>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</si>
  <si>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</si>
  <si>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</si>
  <si>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</si>
  <si>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</si>
  <si>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</si>
  <si>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</si>
  <si>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</si>
  <si>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</si>
  <si>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</si>
  <si>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</si>
  <si>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</si>
  <si>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</si>
  <si>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</si>
  <si>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</si>
  <si>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</si>
  <si>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</si>
  <si>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</si>
  <si>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</si>
  <si>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</si>
  <si>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</si>
  <si>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</si>
  <si>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</si>
  <si>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</si>
  <si>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</si>
  <si>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</si>
  <si>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</si>
  <si>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</si>
  <si>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</si>
  <si>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</si>
  <si>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</si>
  <si>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</si>
  <si>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</si>
  <si>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</si>
  <si>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</si>
  <si>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</si>
  <si>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</si>
  <si>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</si>
  <si>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</si>
  <si>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</si>
  <si>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</si>
  <si>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</si>
  <si>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</si>
  <si>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</si>
  <si>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</si>
  <si>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</si>
  <si>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</si>
  <si>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</si>
  <si>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</si>
  <si>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</si>
  <si>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</si>
  <si>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</si>
  <si>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</si>
  <si>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</si>
  <si>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</si>
  <si>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</si>
  <si>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</si>
  <si>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</si>
  <si>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</si>
  <si>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</si>
  <si>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</si>
  <si>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</si>
  <si>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</si>
  <si>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</si>
  <si>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</si>
  <si>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</si>
  <si>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</si>
  <si>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</si>
  <si>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</si>
  <si>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</si>
  <si>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</si>
  <si>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</si>
  <si>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</si>
  <si>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</si>
  <si>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</si>
  <si>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</si>
  <si>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</si>
  <si>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</si>
  <si>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</si>
  <si>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</si>
  <si>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</si>
  <si>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</si>
  <si>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</si>
  <si>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</si>
  <si>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</si>
  <si>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</si>
  <si>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</si>
  <si>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</si>
  <si>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</si>
  <si>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</si>
  <si>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</si>
  <si>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</si>
  <si>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</si>
  <si>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</si>
  <si>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</si>
  <si>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</si>
  <si>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</si>
  <si>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</si>
  <si>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</si>
  <si>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</si>
  <si>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</si>
  <si>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</si>
  <si>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</si>
  <si>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</si>
  <si>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</si>
  <si>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</si>
  <si>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</si>
  <si>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</si>
  <si>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</si>
  <si>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</si>
  <si>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</si>
  <si>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</si>
  <si>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</si>
  <si>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</si>
  <si>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</si>
  <si>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</si>
  <si>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</si>
  <si>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</si>
  <si>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</si>
  <si>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</si>
  <si>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</si>
  <si>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</si>
  <si>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</si>
  <si>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</si>
  <si>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</si>
  <si>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</si>
  <si>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</si>
  <si>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</si>
  <si>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</si>
  <si>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</si>
  <si>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</si>
  <si>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</si>
  <si>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</si>
  <si>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</si>
  <si>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</si>
  <si>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</si>
  <si>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</si>
  <si>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</si>
  <si>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</si>
  <si>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</si>
  <si>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</si>
  <si>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</si>
  <si>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</si>
  <si>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</si>
  <si>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</si>
  <si>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</si>
  <si>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</si>
  <si>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</si>
  <si>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</si>
  <si>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</si>
  <si>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</si>
  <si>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</si>
  <si>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</si>
  <si>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</si>
  <si>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</si>
  <si>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</si>
  <si>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</si>
  <si>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</si>
  <si>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</si>
  <si>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</si>
  <si>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</si>
  <si>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</si>
  <si>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</si>
  <si>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</si>
  <si>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</si>
  <si>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</si>
  <si>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</si>
  <si>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</si>
  <si>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</si>
  <si>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</si>
  <si>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</si>
  <si>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</si>
  <si>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</si>
  <si>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</si>
  <si>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</si>
  <si>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</si>
  <si>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</si>
  <si>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</si>
  <si>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</si>
  <si>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</si>
  <si>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</si>
  <si>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</si>
  <si>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</si>
  <si>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</si>
  <si>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</si>
  <si>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</si>
  <si>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</si>
  <si>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</si>
  <si>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</si>
  <si>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</si>
  <si>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</si>
  <si>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</si>
  <si>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</si>
  <si>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</si>
  <si>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</si>
  <si>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</si>
  <si>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</si>
  <si>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</si>
  <si>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</si>
  <si>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</si>
  <si>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</si>
  <si>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</si>
  <si>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</si>
  <si>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</si>
  <si>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</si>
  <si>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</si>
  <si>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</si>
  <si>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</si>
  <si>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</si>
  <si>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</si>
  <si>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</si>
  <si>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</si>
  <si>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</si>
  <si>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</si>
  <si>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</si>
  <si>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</si>
  <si>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</si>
  <si>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</si>
  <si>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</si>
  <si>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</si>
  <si>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</si>
  <si>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</si>
  <si>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</si>
  <si>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</si>
  <si>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</si>
  <si>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</si>
  <si>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</si>
  <si>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</si>
  <si>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</si>
  <si>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</si>
  <si>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</si>
  <si>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</si>
  <si>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</si>
  <si>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</si>
  <si>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</si>
  <si>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</si>
  <si>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</si>
  <si>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</si>
  <si>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</si>
  <si>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</si>
  <si>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</si>
  <si>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</si>
  <si>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</si>
  <si>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</si>
  <si>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</si>
  <si>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</si>
  <si>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</si>
  <si>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</si>
  <si>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</si>
  <si>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</si>
  <si>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</si>
  <si>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</si>
  <si>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</si>
  <si>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</si>
  <si>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</si>
  <si>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</si>
  <si>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</si>
  <si>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</si>
  <si>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</si>
  <si>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</si>
  <si>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</si>
  <si>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</si>
  <si>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</si>
  <si>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</si>
  <si>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</si>
  <si>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</si>
  <si>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</si>
  <si>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</si>
  <si>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</si>
  <si>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</si>
  <si>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</si>
  <si>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</si>
  <si>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</si>
  <si>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</si>
  <si>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</si>
  <si>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</si>
  <si>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</si>
  <si>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</si>
  <si>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</si>
  <si>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</si>
  <si>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</si>
  <si>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</si>
  <si>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</si>
  <si>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</si>
  <si>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</si>
  <si>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</si>
  <si>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</si>
  <si>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</si>
  <si>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</si>
  <si>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</si>
  <si>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</si>
  <si>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</si>
  <si>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</si>
  <si>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</si>
  <si>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</si>
  <si>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</si>
  <si>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</si>
  <si>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</si>
  <si>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</si>
  <si>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</si>
  <si>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</si>
  <si>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</si>
  <si>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</si>
  <si>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</si>
  <si>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</si>
  <si>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</si>
  <si>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</si>
  <si>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</si>
  <si>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</si>
  <si>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</si>
  <si>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</si>
  <si>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</si>
  <si>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</si>
  <si>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</si>
  <si>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</si>
  <si>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</si>
  <si>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</si>
  <si>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</si>
  <si>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</si>
  <si>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</si>
  <si>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</si>
  <si>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</si>
  <si>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</si>
  <si>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</si>
  <si>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</si>
  <si>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</si>
  <si>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</si>
  <si>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</si>
  <si>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</si>
  <si>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</si>
  <si>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</si>
  <si>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</si>
  <si>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</si>
  <si>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</si>
  <si>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</si>
  <si>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</si>
  <si>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</si>
  <si>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</si>
  <si>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</si>
  <si>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</si>
  <si>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</si>
  <si>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</si>
  <si>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</si>
  <si>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</si>
  <si>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</si>
  <si>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</si>
  <si>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</si>
  <si>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</si>
  <si>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</si>
  <si>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</si>
  <si>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</si>
  <si>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</si>
  <si>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</si>
  <si>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</si>
  <si>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</si>
  <si>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</si>
  <si>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</si>
  <si>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</si>
  <si>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</si>
  <si>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</si>
  <si>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</si>
  <si>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</si>
  <si>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</si>
  <si>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</si>
  <si>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</si>
  <si>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</si>
  <si>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</si>
  <si>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</si>
  <si>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</si>
  <si>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</si>
  <si>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</si>
  <si>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</si>
  <si>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</si>
  <si>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</si>
  <si>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</si>
  <si>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</si>
  <si>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</si>
  <si>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</si>
  <si>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</si>
  <si>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</si>
  <si>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</si>
  <si>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</si>
  <si>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</si>
  <si>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</si>
  <si>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</si>
  <si>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</si>
  <si>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</si>
  <si>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</si>
  <si>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</si>
  <si>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</si>
  <si>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</si>
  <si>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</si>
  <si>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</si>
  <si>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</si>
  <si>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</si>
  <si>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</si>
  <si>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</si>
  <si>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</si>
  <si>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</si>
  <si>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</si>
  <si>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</si>
  <si>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</si>
  <si>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</si>
  <si>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</si>
  <si>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</si>
  <si>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</si>
  <si>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</si>
  <si>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</si>
  <si>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</si>
  <si>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</si>
  <si>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</si>
  <si>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</si>
  <si>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</si>
  <si>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</si>
  <si>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</si>
  <si>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</si>
  <si>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</si>
  <si>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</si>
  <si>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</si>
  <si>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</si>
  <si>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</si>
  <si>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</si>
  <si>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</si>
  <si>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</si>
  <si>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</si>
  <si>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</si>
  <si>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</si>
  <si>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</si>
  <si>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</si>
  <si>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</si>
  <si>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</si>
  <si>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</si>
  <si>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</si>
  <si>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</si>
  <si>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</si>
  <si>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</si>
  <si>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</si>
  <si>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</si>
  <si>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</si>
  <si>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</si>
  <si>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</si>
  <si>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</si>
  <si>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</si>
  <si>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</si>
  <si>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</si>
  <si>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</si>
  <si>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</si>
  <si>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</si>
  <si>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</si>
  <si>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</si>
  <si>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</si>
  <si>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</si>
  <si>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</si>
  <si>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</si>
  <si>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</si>
  <si>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</si>
  <si>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</si>
  <si>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</si>
  <si>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</si>
  <si>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</si>
  <si>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</si>
  <si>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</si>
  <si>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</si>
  <si>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</si>
  <si>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</si>
  <si>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</si>
  <si>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</si>
  <si>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</si>
  <si>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</si>
  <si>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</si>
  <si>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</si>
  <si>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</si>
  <si>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</si>
  <si>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</si>
  <si>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</si>
  <si>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</si>
  <si>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</si>
  <si>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</si>
  <si>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</si>
  <si>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</si>
  <si>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</si>
  <si>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</si>
  <si>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</si>
  <si>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</si>
  <si>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</si>
  <si>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</si>
  <si>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</si>
  <si>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</si>
  <si>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</si>
  <si>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</si>
  <si>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</si>
  <si>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</si>
  <si>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</si>
  <si>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</si>
  <si>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</si>
  <si>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</si>
  <si>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</si>
  <si>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</si>
  <si>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</si>
  <si>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</si>
  <si>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</si>
  <si>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</si>
  <si>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</si>
  <si>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</si>
  <si>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</si>
  <si>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</si>
  <si>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</si>
  <si>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</si>
  <si>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</si>
  <si>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</si>
  <si>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</si>
  <si>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</si>
  <si>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</si>
  <si>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</si>
  <si>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</si>
  <si>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</si>
  <si>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</si>
  <si>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</si>
  <si>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</si>
  <si>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</si>
  <si>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</si>
  <si>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</si>
  <si>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</si>
  <si>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</si>
  <si>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</si>
  <si>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</si>
  <si>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</si>
  <si>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</si>
  <si>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</si>
  <si>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</si>
  <si>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</si>
  <si>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</si>
  <si>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</si>
  <si>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</si>
  <si>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</si>
  <si>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</si>
  <si>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</si>
  <si>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</si>
  <si>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</si>
  <si>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</si>
  <si>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</si>
  <si>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</si>
  <si>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</si>
  <si>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</si>
  <si>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</si>
  <si>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</si>
  <si>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</si>
  <si>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</si>
  <si>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</si>
  <si>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</si>
  <si>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</si>
  <si>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</si>
  <si>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</si>
  <si>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</si>
  <si>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</si>
  <si>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</si>
  <si>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</si>
  <si>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</si>
  <si>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</si>
  <si>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</si>
  <si>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</si>
  <si>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</si>
  <si>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</si>
  <si>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</si>
  <si>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</si>
  <si>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</si>
  <si>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</si>
  <si>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</si>
  <si>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</si>
  <si>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</si>
  <si>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</si>
  <si>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</si>
  <si>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</si>
  <si>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</si>
  <si>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</si>
  <si>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</si>
  <si>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</si>
  <si>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</si>
  <si>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</si>
  <si>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</si>
  <si>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</si>
  <si>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</si>
  <si>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</si>
  <si>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</si>
  <si>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</si>
  <si>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</si>
  <si>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</si>
  <si>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</si>
  <si>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</si>
  <si>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</si>
  <si>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</si>
  <si>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</si>
  <si>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</si>
  <si>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</si>
  <si>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</si>
  <si>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</si>
  <si>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</si>
  <si>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</si>
  <si>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</si>
  <si>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</si>
  <si>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</si>
  <si>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</si>
  <si>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</si>
  <si>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</si>
  <si>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</si>
  <si>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</si>
  <si>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</si>
  <si>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</si>
  <si>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</si>
  <si>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</si>
  <si>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</si>
  <si>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</si>
  <si>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</si>
  <si>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</si>
  <si>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</si>
  <si>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</si>
  <si>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</si>
  <si>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</si>
  <si>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</si>
  <si>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</si>
  <si>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</si>
  <si>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</si>
  <si>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</si>
  <si>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</si>
  <si>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</si>
  <si>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</si>
  <si>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</si>
  <si>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</si>
  <si>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</si>
  <si>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</si>
  <si>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</si>
  <si>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</si>
  <si>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</si>
  <si>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</si>
  <si>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</si>
  <si>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</si>
  <si>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</si>
  <si>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</si>
  <si>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</si>
  <si>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</si>
  <si>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</si>
  <si>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</si>
  <si>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</si>
  <si>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</si>
  <si>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</si>
  <si>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</si>
  <si>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</si>
  <si>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</si>
  <si>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</si>
  <si>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</si>
  <si>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</si>
  <si>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</si>
  <si>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</si>
  <si>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</si>
  <si>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</si>
  <si>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</si>
  <si>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</si>
  <si>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</si>
  <si>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</si>
  <si>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</si>
  <si>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</si>
  <si>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</si>
  <si>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</si>
  <si>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</si>
  <si>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</si>
  <si>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</si>
  <si>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</si>
  <si>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</si>
  <si>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</si>
  <si>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</si>
  <si>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</si>
  <si>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</si>
  <si>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</si>
  <si>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</si>
  <si>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</si>
  <si>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</si>
  <si>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</si>
  <si>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</si>
  <si>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</si>
  <si>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</si>
  <si>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</si>
  <si>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</si>
  <si>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</si>
  <si>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</si>
  <si>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</si>
  <si>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</si>
  <si>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</si>
  <si>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</si>
  <si>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</si>
  <si>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</si>
  <si>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</si>
  <si>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</si>
  <si>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</si>
  <si>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</si>
  <si>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</si>
  <si>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</si>
  <si>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</si>
  <si>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</si>
  <si>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</si>
  <si>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</si>
  <si>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</si>
  <si>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</si>
  <si>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</si>
  <si>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</si>
  <si>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</si>
  <si>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</si>
  <si>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</si>
  <si>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</si>
  <si>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</si>
  <si>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</si>
  <si>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</si>
  <si>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</si>
  <si>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</si>
  <si>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</si>
  <si>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</si>
  <si>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</si>
  <si>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</si>
  <si>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</si>
  <si>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</si>
  <si>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</si>
  <si>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</si>
  <si>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</si>
  <si>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</si>
  <si>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</si>
  <si>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</si>
  <si>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</si>
  <si>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</si>
  <si>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</si>
  <si>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</si>
  <si>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</si>
  <si>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</si>
  <si>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</si>
  <si>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</si>
  <si>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</si>
  <si>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</si>
  <si>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</si>
  <si>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</si>
  <si>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</si>
  <si>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</si>
  <si>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</si>
  <si>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</si>
  <si>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</si>
  <si>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</si>
  <si>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</si>
  <si>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</si>
  <si>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</si>
  <si>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</si>
  <si>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</si>
  <si>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</si>
  <si>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</si>
  <si>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</si>
  <si>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</si>
  <si>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</si>
  <si>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</si>
  <si>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</si>
  <si>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</si>
  <si>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</si>
  <si>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</si>
  <si>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</si>
  <si>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</si>
  <si>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</si>
  <si>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</si>
  <si>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</si>
  <si>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</si>
  <si>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</si>
  <si>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</si>
  <si>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</si>
  <si>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</si>
  <si>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</si>
  <si>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</si>
  <si>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</si>
  <si>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</si>
  <si>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</si>
  <si>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</si>
  <si>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</si>
  <si>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</si>
  <si>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</si>
  <si>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</si>
  <si>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</si>
  <si>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</si>
  <si>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</si>
  <si>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</si>
  <si>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</si>
  <si>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</si>
  <si>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</si>
  <si>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</si>
  <si>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</si>
  <si>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</si>
  <si>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</si>
  <si>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</si>
  <si>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</si>
  <si>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</si>
  <si>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</si>
  <si>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</si>
  <si>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</si>
  <si>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</si>
  <si>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</si>
  <si>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</si>
  <si>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</si>
  <si>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</si>
  <si>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</si>
  <si>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</si>
  <si>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</si>
  <si>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</si>
  <si>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</si>
  <si>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</si>
  <si>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</si>
  <si>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</si>
  <si>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</si>
  <si>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</si>
  <si>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</si>
  <si>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</si>
  <si>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</si>
  <si>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</si>
  <si>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</si>
  <si>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</si>
  <si>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</si>
  <si>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</si>
  <si>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</si>
  <si>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</si>
  <si>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</si>
  <si>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</si>
  <si>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</si>
  <si>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</si>
  <si>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</si>
  <si>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</si>
  <si>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</si>
  <si>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</si>
  <si>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</si>
  <si>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</si>
  <si>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</si>
  <si>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</si>
  <si>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</si>
  <si>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</si>
  <si>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</si>
  <si>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</si>
  <si>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</si>
  <si>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</si>
  <si>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</si>
  <si>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</si>
  <si>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</si>
  <si>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</si>
  <si>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</si>
  <si>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</si>
  <si>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</si>
  <si>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</si>
  <si>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</si>
  <si>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</si>
  <si>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</si>
  <si>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</si>
  <si>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</si>
  <si>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</si>
  <si>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</si>
  <si>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</si>
  <si>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</si>
  <si>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</si>
  <si>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</si>
  <si>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</si>
  <si>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</si>
  <si>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</si>
  <si>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</si>
  <si>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</si>
  <si>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</si>
  <si>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</si>
  <si>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</si>
  <si>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</si>
  <si>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</si>
  <si>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</si>
  <si>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</si>
  <si>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</si>
  <si>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</si>
  <si>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</si>
  <si>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</si>
  <si>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</si>
  <si>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</si>
  <si>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</si>
  <si>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</si>
  <si>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</si>
  <si>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</si>
  <si>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</si>
  <si>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</si>
  <si>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</si>
  <si>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</si>
  <si>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</si>
  <si>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</si>
  <si>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</si>
  <si>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</si>
  <si>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</si>
  <si>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</si>
  <si>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</si>
  <si>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</si>
  <si>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</si>
  <si>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</si>
  <si>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</si>
  <si>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</si>
  <si>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</si>
  <si>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</si>
  <si>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</si>
  <si>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</si>
  <si>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</si>
  <si>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</si>
  <si>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</si>
  <si>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</si>
  <si>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</si>
  <si>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</si>
  <si>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</si>
  <si>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</si>
  <si>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</si>
  <si>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</si>
  <si>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</si>
  <si>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</si>
  <si>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</si>
  <si>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</si>
  <si>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</si>
  <si>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</si>
  <si>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</si>
  <si>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</si>
  <si>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</si>
  <si>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</si>
  <si>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</si>
  <si>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</si>
  <si>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</si>
  <si>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</si>
  <si>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</si>
  <si>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</si>
  <si>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</si>
  <si>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</si>
  <si>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</si>
  <si>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</si>
  <si>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</si>
  <si>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</si>
  <si>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</si>
  <si>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</si>
  <si>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</si>
  <si>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</si>
  <si>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</si>
  <si>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</si>
  <si>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</si>
  <si>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</si>
  <si>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</si>
  <si>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</si>
  <si>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</si>
  <si>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</si>
  <si>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</si>
  <si>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</si>
  <si>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</si>
  <si>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</si>
  <si>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</si>
  <si>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</si>
  <si>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</si>
  <si>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</si>
  <si>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</si>
  <si>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</si>
  <si>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</si>
  <si>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</si>
  <si>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</si>
  <si>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</si>
  <si>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</si>
  <si>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</si>
  <si>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</si>
  <si>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</si>
  <si>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</si>
  <si>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</si>
  <si>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</si>
  <si>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</si>
  <si>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</si>
  <si>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</si>
  <si>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</si>
  <si>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</si>
  <si>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</si>
  <si>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</si>
  <si>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</si>
  <si>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</si>
  <si>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</si>
  <si>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</si>
  <si>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</si>
  <si>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</si>
  <si>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</si>
  <si>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</si>
  <si>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</si>
  <si>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</si>
  <si>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</si>
  <si>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</si>
  <si>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</si>
  <si>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</si>
  <si>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</si>
  <si>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</si>
  <si>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</si>
  <si>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</si>
  <si>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</si>
  <si>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</si>
  <si>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</si>
  <si>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</si>
  <si>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</si>
  <si>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</si>
  <si>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</si>
  <si>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</si>
  <si>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</si>
  <si>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</si>
  <si>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</si>
  <si>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</si>
  <si>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</si>
  <si>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</si>
  <si>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</si>
  <si>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</si>
  <si>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</si>
  <si>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</si>
  <si>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</si>
  <si>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</si>
  <si>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</si>
  <si>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</si>
  <si>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</si>
  <si>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</si>
  <si>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</si>
  <si>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</si>
  <si>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</si>
  <si>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</si>
  <si>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</si>
  <si>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</si>
  <si>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</si>
  <si>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</si>
  <si>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</si>
  <si>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</si>
  <si>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</si>
  <si>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</si>
  <si>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</si>
  <si>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</si>
  <si>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</si>
  <si>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</si>
  <si>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</si>
  <si>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</si>
  <si>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</si>
  <si>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</si>
  <si>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</si>
  <si>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</si>
  <si>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</si>
  <si>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</si>
  <si>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</si>
  <si>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</si>
  <si>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</si>
  <si>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</si>
  <si>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</si>
  <si>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</si>
  <si>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</si>
  <si>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</si>
  <si>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</si>
  <si>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</si>
  <si>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</si>
  <si>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</si>
  <si>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</si>
  <si>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</si>
  <si>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</si>
  <si>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</si>
  <si>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</si>
  <si>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</si>
  <si>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</si>
  <si>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</si>
  <si>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</si>
  <si>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</si>
  <si>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</si>
  <si>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</si>
  <si>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</si>
  <si>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</si>
  <si>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</si>
  <si>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</si>
  <si>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</si>
  <si>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</si>
  <si>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</si>
  <si>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</si>
  <si>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</si>
  <si>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</si>
  <si>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</si>
  <si>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</si>
  <si>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</si>
  <si>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</si>
  <si>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</si>
  <si>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</si>
  <si>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</si>
  <si>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</si>
  <si>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</si>
  <si>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</si>
  <si>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</si>
  <si>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</si>
  <si>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</si>
  <si>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</si>
  <si>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</si>
  <si>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</si>
  <si>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</si>
  <si>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</si>
  <si>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</si>
  <si>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</si>
  <si>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</si>
  <si>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</si>
  <si>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</si>
  <si>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</si>
  <si>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</si>
  <si>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</si>
  <si>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</si>
  <si>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</si>
  <si>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</si>
  <si>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</si>
  <si>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</si>
  <si>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</si>
  <si>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</si>
  <si>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</si>
  <si>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</si>
  <si>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</si>
  <si>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</si>
  <si>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</si>
  <si>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</si>
  <si>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</si>
  <si>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</si>
  <si>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</si>
  <si>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</si>
  <si>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</si>
  <si>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</si>
  <si>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</si>
  <si>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</si>
  <si>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</si>
  <si>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</si>
  <si>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</si>
  <si>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</si>
  <si>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</si>
  <si>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</si>
  <si>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</si>
  <si>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</si>
  <si>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</si>
  <si>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</si>
  <si>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</si>
  <si>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</si>
  <si>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</si>
  <si>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</si>
  <si>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</si>
  <si>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</si>
  <si>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</si>
  <si>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</si>
  <si>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</si>
  <si>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</si>
  <si>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</si>
  <si>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</si>
  <si>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</si>
  <si>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</si>
  <si>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</si>
  <si>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</si>
  <si>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</si>
  <si>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</si>
  <si>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</si>
  <si>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</si>
  <si>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</si>
  <si>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</si>
  <si>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</si>
  <si>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</si>
  <si>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</si>
  <si>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</si>
  <si>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</si>
  <si>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</si>
  <si>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</si>
  <si>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</si>
  <si>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</si>
  <si>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</si>
  <si>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</si>
  <si>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</si>
  <si>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</si>
  <si>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</si>
  <si>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</si>
  <si>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</si>
  <si>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</si>
  <si>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</si>
  <si>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</si>
  <si>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</si>
  <si>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</si>
  <si>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</si>
  <si>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</si>
  <si>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</si>
  <si>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</si>
  <si>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</si>
  <si>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</si>
  <si>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</si>
  <si>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</si>
  <si>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</si>
  <si>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</si>
  <si>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</si>
  <si>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</si>
  <si>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</si>
  <si>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</si>
  <si>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</si>
  <si>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</si>
  <si>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</si>
  <si>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</si>
  <si>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</si>
  <si>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</si>
  <si>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</si>
  <si>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</si>
  <si>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</si>
  <si>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</si>
  <si>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</si>
  <si>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</si>
  <si>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</si>
  <si>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</si>
  <si>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</si>
  <si>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</si>
  <si>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</si>
  <si>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</si>
  <si>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</si>
  <si>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</si>
  <si>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</si>
  <si>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</si>
  <si>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</si>
  <si>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</si>
  <si>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</si>
  <si>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</si>
  <si>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</si>
  <si>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</si>
  <si>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</si>
  <si>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</si>
  <si>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</si>
  <si>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</si>
  <si>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</si>
  <si>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</si>
  <si>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</si>
  <si>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</si>
  <si>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</si>
  <si>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</si>
  <si>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</si>
  <si>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</si>
  <si>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</si>
  <si>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</si>
  <si>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</si>
  <si>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</si>
  <si>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</si>
  <si>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</si>
  <si>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</si>
  <si>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</si>
  <si>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</si>
  <si>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</si>
  <si>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</si>
  <si>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</si>
  <si>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</si>
  <si>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</si>
  <si>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</si>
  <si>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</si>
  <si>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</si>
  <si>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</si>
  <si>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</si>
  <si>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</si>
  <si>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</si>
  <si>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</si>
  <si>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</si>
  <si>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</si>
  <si>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</si>
  <si>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</si>
  <si>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</si>
  <si>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</si>
  <si>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</si>
  <si>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</si>
  <si>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</si>
  <si>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</si>
  <si>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</si>
  <si>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</si>
  <si>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</si>
  <si>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</si>
  <si>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</si>
  <si>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</si>
  <si>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</si>
  <si>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</si>
  <si>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</si>
  <si>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</si>
  <si>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</si>
  <si>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</si>
  <si>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</si>
  <si>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</si>
  <si>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</si>
  <si>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</si>
  <si>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</si>
  <si>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</si>
  <si>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</si>
  <si>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</si>
  <si>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</si>
  <si>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</si>
  <si>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</si>
  <si>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</si>
  <si>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</si>
  <si>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</si>
  <si>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</si>
  <si>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</si>
  <si>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</si>
  <si>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</si>
  <si>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</si>
  <si>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</si>
  <si>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</si>
  <si>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</si>
  <si>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</si>
  <si>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</si>
  <si>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</si>
  <si>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</si>
  <si>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</si>
  <si>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</si>
  <si>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</si>
  <si>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</si>
  <si>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</si>
  <si>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</si>
  <si>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</si>
  <si>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</si>
  <si>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</si>
  <si>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</si>
  <si>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</si>
  <si>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</si>
  <si>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</si>
  <si>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</si>
  <si>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</si>
  <si>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</si>
  <si>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</si>
  <si>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</si>
  <si>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</si>
  <si>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</si>
  <si>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</si>
  <si>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</si>
  <si>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</si>
  <si>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</si>
  <si>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</si>
  <si>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</si>
  <si>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</si>
  <si>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</si>
  <si>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</si>
  <si>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</si>
  <si>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</si>
  <si>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</si>
  <si>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</si>
  <si>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</si>
  <si>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</si>
  <si>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</si>
  <si>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</si>
  <si>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</si>
  <si>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</si>
  <si>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</si>
  <si>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</si>
  <si>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</si>
  <si>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</si>
  <si>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</si>
  <si>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</si>
  <si>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</si>
  <si>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</si>
  <si>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</si>
  <si>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</si>
  <si>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</si>
  <si>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</si>
  <si>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</si>
  <si>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</si>
  <si>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</si>
  <si>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</si>
  <si>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</si>
  <si>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</si>
  <si>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</si>
  <si>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</si>
  <si>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</si>
  <si>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</si>
  <si>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</si>
  <si>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</si>
  <si>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</si>
  <si>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</si>
  <si>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</si>
  <si>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</si>
  <si>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</si>
  <si>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</si>
  <si>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</si>
  <si>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</si>
  <si>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</si>
  <si>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</si>
  <si>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</si>
  <si>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</si>
  <si>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</si>
  <si>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</si>
  <si>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</si>
  <si>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</si>
  <si>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</si>
  <si>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</si>
  <si>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</si>
  <si>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</si>
  <si>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</si>
  <si>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</si>
  <si>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</si>
  <si>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</si>
  <si>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</si>
  <si>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</si>
  <si>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</si>
  <si>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</si>
  <si>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</si>
  <si>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</si>
  <si>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</si>
  <si>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</si>
  <si>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</si>
  <si>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</si>
  <si>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</si>
  <si>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</si>
  <si>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</si>
  <si>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</si>
  <si>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</si>
  <si>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</si>
  <si>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</si>
  <si>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</si>
  <si>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</si>
  <si>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</si>
  <si>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</si>
  <si>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</si>
  <si>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</si>
  <si>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</si>
  <si>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</si>
  <si>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</si>
  <si>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</si>
  <si>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</si>
  <si>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</si>
  <si>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</si>
  <si>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</si>
  <si>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</si>
  <si>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</si>
  <si>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</si>
  <si>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</si>
  <si>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</si>
  <si>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</si>
  <si>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</si>
  <si>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</si>
  <si>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</si>
  <si>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</si>
  <si>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</si>
  <si>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</si>
  <si>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</si>
  <si>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</si>
  <si>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</si>
  <si>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</si>
  <si>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</si>
  <si>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</si>
  <si>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</si>
  <si>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</si>
  <si>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</si>
  <si>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</si>
  <si>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</si>
  <si>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</si>
  <si>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</si>
  <si>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</si>
  <si>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</si>
  <si>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</si>
  <si>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</si>
  <si>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</si>
  <si>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</si>
  <si>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</si>
  <si>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</si>
  <si>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</si>
  <si>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</si>
  <si>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</si>
  <si>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</si>
  <si>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</si>
  <si>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</si>
  <si>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</si>
  <si>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</si>
  <si>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</si>
  <si>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</si>
  <si>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</si>
  <si>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</si>
  <si>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</si>
  <si>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</si>
  <si>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</si>
  <si>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</si>
  <si>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</si>
  <si>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</si>
  <si>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</si>
  <si>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</si>
  <si>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</si>
  <si>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</si>
  <si>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</si>
  <si>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</si>
  <si>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</si>
  <si>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</si>
  <si>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</si>
  <si>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</si>
  <si>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</si>
  <si>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</si>
  <si>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</si>
  <si>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</si>
  <si>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</si>
  <si>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</si>
  <si>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</si>
  <si>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</si>
  <si>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</si>
  <si>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</si>
  <si>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</si>
  <si>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</si>
  <si>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</si>
  <si>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</si>
  <si>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</si>
  <si>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</si>
  <si>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</si>
  <si>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</si>
  <si>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</si>
  <si>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</si>
  <si>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</si>
  <si>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</si>
  <si>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</si>
  <si>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</si>
  <si>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</si>
  <si>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</si>
  <si>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</si>
  <si>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</si>
  <si>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</si>
  <si>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</si>
  <si>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</si>
  <si>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</si>
  <si>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</si>
  <si>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</si>
  <si>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</si>
  <si>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</si>
  <si>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</si>
  <si>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</si>
  <si>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</si>
  <si>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</si>
  <si>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</si>
  <si>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</si>
  <si>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</si>
  <si>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</si>
  <si>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</si>
  <si>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</si>
  <si>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</si>
  <si>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</si>
  <si>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</si>
  <si>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</si>
  <si>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</si>
  <si>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</si>
  <si>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</si>
  <si>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</si>
  <si>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</si>
  <si>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</si>
  <si>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</si>
  <si>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</si>
  <si>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</si>
  <si>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</si>
  <si>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</si>
  <si>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</si>
  <si>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</si>
  <si>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</si>
  <si>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</si>
  <si>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</si>
  <si>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</si>
  <si>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</si>
  <si>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</si>
  <si>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</si>
  <si>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</si>
  <si>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</si>
  <si>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</si>
  <si>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</si>
  <si>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</si>
  <si>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</si>
  <si>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</si>
  <si>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</si>
  <si>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</si>
  <si>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</si>
  <si>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</si>
  <si>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</si>
  <si>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</si>
  <si>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</si>
  <si>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</si>
  <si>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</si>
  <si>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</si>
  <si>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</si>
  <si>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</si>
  <si>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</si>
  <si>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</si>
  <si>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</si>
  <si>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</si>
  <si>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</si>
  <si>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</si>
  <si>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</si>
  <si>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</si>
  <si>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</si>
  <si>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</si>
  <si>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</si>
  <si>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</si>
  <si>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</si>
  <si>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</si>
  <si>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</si>
  <si>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</si>
  <si>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</si>
  <si>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</si>
  <si>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</si>
  <si>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</si>
  <si>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</si>
  <si>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</si>
  <si>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</si>
  <si>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</si>
  <si>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</si>
  <si>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</si>
  <si>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</si>
  <si>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</si>
  <si>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</si>
  <si>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</si>
  <si>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</si>
  <si>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</si>
  <si>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</si>
  <si>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</si>
  <si>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</si>
  <si>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</si>
  <si>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</si>
  <si>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</si>
  <si>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</si>
  <si>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</si>
  <si>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</si>
  <si>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</si>
  <si>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</si>
  <si>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</si>
  <si>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</si>
  <si>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</si>
  <si>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</si>
  <si>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</si>
  <si>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</si>
  <si>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</si>
  <si>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</si>
  <si>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</si>
  <si>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</si>
  <si>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</si>
  <si>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</si>
  <si>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</si>
  <si>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</si>
  <si>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</si>
  <si>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</si>
  <si>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</si>
  <si>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</si>
  <si>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</si>
  <si>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</si>
  <si>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</si>
  <si>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</si>
  <si>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</si>
  <si>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</si>
  <si>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</si>
  <si>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</si>
  <si>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</si>
  <si>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</si>
  <si>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</si>
  <si>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</si>
  <si>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</si>
  <si>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</si>
  <si>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</si>
  <si>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</si>
  <si>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</si>
  <si>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</si>
  <si>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</si>
  <si>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</si>
  <si>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</si>
  <si>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</si>
  <si>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</si>
  <si>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</si>
  <si>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</si>
  <si>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</si>
  <si>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</si>
  <si>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</si>
  <si>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</si>
  <si>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</si>
  <si>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</si>
  <si>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</si>
  <si>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</si>
  <si>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</si>
  <si>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</si>
  <si>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</si>
  <si>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</si>
  <si>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</si>
  <si>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</si>
  <si>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</si>
  <si>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</si>
  <si>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</si>
  <si>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</si>
  <si>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</si>
  <si>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</si>
  <si>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</si>
  <si>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</si>
  <si>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</si>
  <si>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</si>
  <si>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</si>
  <si>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</si>
  <si>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</si>
  <si>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</si>
  <si>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</si>
  <si>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</si>
  <si>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</si>
  <si>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</si>
  <si>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</si>
  <si>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</si>
  <si>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</si>
  <si>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</si>
  <si>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</si>
  <si>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</si>
  <si>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</si>
  <si>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</si>
  <si>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</si>
  <si>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</si>
  <si>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</si>
  <si>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</si>
  <si>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</si>
  <si>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</si>
  <si>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</si>
  <si>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</si>
  <si>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</si>
  <si>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</si>
  <si>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</si>
  <si>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</si>
  <si>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</si>
  <si>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</si>
  <si>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</si>
  <si>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</si>
  <si>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</si>
  <si>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</si>
  <si>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</si>
  <si>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</si>
  <si>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</si>
  <si>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</si>
  <si>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</si>
  <si>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</si>
  <si>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</si>
  <si>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</si>
  <si>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</si>
  <si>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</si>
  <si>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</si>
  <si>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</si>
  <si>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</si>
  <si>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</si>
  <si>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</si>
  <si>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</si>
  <si>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</si>
  <si>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</si>
  <si>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</si>
  <si>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</si>
  <si>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</si>
  <si>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</si>
  <si>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</si>
  <si>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</si>
  <si>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</si>
  <si>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</si>
  <si>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</si>
  <si>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</si>
  <si>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</si>
  <si>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</si>
  <si>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</si>
  <si>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</si>
  <si>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</si>
  <si>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</si>
  <si>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</si>
  <si>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</si>
  <si>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</si>
  <si>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</si>
  <si>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</si>
  <si>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</si>
  <si>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</si>
  <si>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</si>
  <si>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</si>
  <si>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</si>
  <si>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</si>
  <si>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</si>
  <si>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</si>
  <si>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</si>
  <si>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</si>
  <si>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</si>
  <si>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</si>
  <si>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</si>
  <si>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</si>
  <si>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</si>
  <si>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</si>
  <si>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</si>
  <si>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</si>
  <si>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</si>
  <si>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</si>
  <si>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</si>
  <si>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</si>
  <si>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</si>
  <si>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</si>
  <si>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</si>
  <si>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</si>
  <si>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</si>
  <si>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</si>
  <si>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</si>
  <si>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</si>
  <si>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</si>
  <si>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</si>
  <si>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</si>
  <si>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</si>
  <si>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</si>
  <si>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</si>
  <si>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</si>
  <si>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</si>
  <si>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</si>
  <si>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</si>
  <si>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</si>
  <si>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</si>
  <si>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</si>
  <si>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</si>
  <si>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</si>
  <si>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</si>
  <si>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</si>
  <si>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</si>
  <si>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</si>
  <si>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</si>
  <si>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</si>
  <si>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</si>
  <si>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</si>
  <si>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</si>
  <si>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</si>
  <si>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</si>
  <si>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</si>
  <si>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</si>
  <si>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</si>
  <si>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</si>
  <si>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</si>
  <si>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</si>
  <si>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</si>
  <si>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</si>
  <si>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</si>
  <si>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</si>
  <si>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</si>
  <si>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</si>
  <si>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</si>
  <si>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</si>
  <si>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</si>
  <si>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</si>
  <si>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</si>
  <si>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</si>
  <si>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</si>
  <si>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</si>
  <si>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</si>
  <si>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</si>
  <si>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</si>
  <si>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</si>
  <si>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</si>
  <si>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</si>
  <si>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</si>
  <si>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</si>
  <si>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</si>
  <si>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</si>
  <si>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</si>
  <si>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</si>
  <si>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</si>
  <si>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</si>
  <si>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</si>
  <si>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</si>
  <si>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</si>
  <si>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</si>
  <si>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</si>
  <si>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</si>
  <si>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</si>
  <si>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</si>
  <si>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</si>
  <si>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</si>
  <si>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</si>
  <si>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</si>
  <si>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</si>
  <si>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</si>
  <si>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</si>
  <si>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</si>
  <si>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</si>
  <si>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</si>
  <si>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</si>
  <si>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</si>
  <si>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</si>
  <si>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</si>
  <si>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</si>
  <si>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</si>
  <si>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</si>
  <si>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</si>
  <si>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</si>
  <si>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</si>
  <si>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</si>
  <si>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</si>
  <si>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</si>
  <si>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</si>
  <si>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</si>
  <si>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</si>
  <si>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</si>
  <si>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</si>
  <si>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</si>
  <si>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</si>
  <si>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</si>
  <si>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</si>
  <si>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</si>
  <si>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</si>
  <si>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</si>
  <si>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</si>
  <si>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</si>
  <si>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</si>
  <si>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</si>
  <si>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</si>
  <si>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</si>
  <si>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</si>
  <si>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</si>
  <si>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</si>
  <si>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</si>
  <si>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</si>
  <si>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</si>
  <si>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</si>
  <si>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</si>
  <si>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</si>
  <si>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</si>
  <si>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</si>
  <si>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</si>
  <si>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</si>
  <si>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</si>
  <si>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</si>
  <si>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</si>
  <si>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</si>
  <si>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</si>
  <si>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</si>
  <si>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</si>
  <si>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</si>
  <si>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</si>
  <si>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</si>
  <si>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</si>
  <si>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</si>
  <si>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</si>
  <si>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</si>
  <si>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</si>
  <si>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</si>
  <si>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</si>
  <si>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</si>
  <si>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</si>
  <si>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</si>
  <si>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</si>
  <si>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</si>
  <si>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</si>
  <si>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</si>
  <si>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</si>
  <si>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</si>
  <si>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</si>
  <si>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</si>
  <si>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</si>
  <si>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</si>
  <si>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</si>
  <si>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</si>
  <si>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</si>
  <si>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</si>
  <si>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</si>
  <si>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</si>
  <si>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</si>
  <si>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</si>
  <si>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</si>
  <si>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</si>
  <si>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</si>
  <si>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</si>
  <si>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</si>
  <si>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</si>
  <si>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</si>
  <si>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</si>
  <si>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</si>
  <si>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</si>
  <si>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</si>
  <si>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</si>
  <si>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</si>
  <si>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</si>
  <si>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</si>
  <si>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</si>
  <si>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</si>
  <si>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</si>
  <si>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</si>
  <si>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</si>
  <si>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</si>
  <si>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</si>
  <si>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</si>
  <si>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</si>
  <si>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</si>
  <si>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</si>
  <si>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</si>
  <si>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</si>
  <si>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</si>
  <si>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</si>
  <si>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</si>
  <si>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</si>
  <si>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</si>
  <si>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</si>
  <si>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</si>
  <si>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</si>
  <si>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</si>
  <si>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</si>
  <si>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</si>
  <si>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</si>
  <si>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</si>
  <si>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</si>
  <si>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</si>
  <si>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</si>
  <si>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</si>
  <si>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</si>
  <si>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</si>
  <si>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</si>
  <si>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</si>
  <si>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</si>
  <si>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</si>
  <si>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</si>
  <si>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</si>
  <si>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</si>
  <si>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</si>
  <si>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</si>
  <si>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</si>
  <si>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</si>
  <si>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</si>
  <si>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</si>
  <si>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</si>
  <si>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</si>
  <si>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</si>
  <si>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</si>
  <si>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</si>
  <si>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</si>
  <si>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</si>
  <si>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</si>
  <si>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</si>
  <si>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</si>
  <si>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</si>
  <si>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</si>
  <si>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</si>
  <si>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</si>
  <si>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</si>
  <si>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</si>
  <si>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</si>
  <si>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</si>
  <si>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</si>
  <si>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</si>
  <si>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</si>
  <si>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</si>
  <si>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</si>
  <si>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</si>
  <si>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</si>
  <si>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</si>
  <si>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</si>
  <si>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</si>
  <si>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</si>
  <si>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</si>
  <si>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</si>
  <si>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</si>
  <si>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</si>
  <si>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</si>
  <si>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</si>
  <si>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</si>
  <si>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</si>
  <si>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</si>
  <si>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</si>
  <si>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</si>
  <si>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</si>
  <si>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</si>
  <si>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</si>
  <si>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</si>
  <si>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</si>
  <si>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</si>
  <si>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</si>
  <si>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</si>
  <si>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</si>
  <si>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</si>
  <si>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</si>
  <si>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</si>
  <si>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</si>
  <si>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</si>
  <si>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</si>
  <si>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</si>
  <si>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</si>
  <si>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</si>
  <si>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</si>
  <si>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</si>
  <si>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</si>
  <si>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</si>
  <si>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</si>
  <si>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</si>
  <si>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</si>
  <si>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</si>
  <si>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</si>
  <si>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</si>
  <si>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</si>
  <si>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</si>
  <si>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</si>
  <si>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</si>
  <si>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</si>
  <si>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</si>
  <si>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</si>
  <si>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</si>
  <si>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</si>
  <si>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</si>
  <si>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</si>
  <si>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</si>
  <si>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</si>
  <si>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</si>
  <si>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</si>
  <si>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</si>
  <si>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</si>
  <si>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</si>
  <si>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</si>
  <si>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</si>
  <si>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</si>
  <si>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</si>
  <si>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</si>
  <si>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</si>
  <si>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</si>
  <si>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</si>
  <si>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</si>
  <si>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</si>
  <si>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</si>
  <si>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</si>
  <si>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</si>
  <si>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</si>
  <si>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</si>
  <si>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</si>
  <si>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</si>
  <si>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</si>
  <si>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</si>
  <si>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</si>
  <si>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</si>
  <si>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</si>
  <si>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</si>
  <si>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</si>
  <si>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</si>
  <si>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</si>
  <si>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</si>
  <si>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</si>
  <si>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</si>
  <si>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</si>
  <si>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</si>
  <si>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</si>
  <si>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</si>
  <si>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</si>
  <si>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</si>
  <si>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</si>
  <si>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</si>
  <si>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</si>
  <si>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</si>
  <si>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</si>
  <si>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</si>
  <si>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</si>
  <si>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</si>
  <si>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</si>
  <si>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</si>
  <si>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</si>
  <si>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</si>
  <si>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</si>
  <si>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</si>
  <si>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</si>
  <si>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</si>
  <si>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</si>
  <si>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</si>
  <si>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</si>
  <si>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</si>
  <si>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</si>
  <si>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</si>
  <si>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</si>
  <si>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</si>
  <si>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</si>
  <si>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</si>
  <si>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</si>
  <si>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</si>
  <si>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</si>
  <si>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</si>
  <si>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</si>
  <si>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</si>
  <si>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</si>
  <si>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</si>
  <si>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</si>
  <si>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</si>
  <si>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</si>
  <si>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</si>
  <si>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</si>
  <si>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</si>
  <si>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</si>
  <si>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</si>
  <si>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</si>
  <si>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</si>
  <si>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</si>
  <si>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</si>
  <si>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</si>
  <si>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</si>
  <si>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</si>
  <si>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</si>
  <si>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</si>
  <si>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</si>
  <si>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</si>
  <si>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</si>
  <si>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</si>
  <si>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</si>
  <si>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</si>
  <si>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</si>
  <si>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</si>
  <si>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</si>
  <si>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</si>
  <si>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</si>
  <si>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</si>
  <si>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</si>
  <si>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</si>
  <si>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</si>
  <si>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</si>
  <si>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</si>
  <si>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</si>
  <si>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</si>
  <si>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</si>
  <si>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</si>
  <si>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</si>
  <si>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</si>
  <si>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</si>
  <si>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</si>
  <si>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</si>
  <si>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</si>
  <si>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</si>
  <si>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</si>
  <si>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</si>
  <si>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</si>
  <si>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</si>
  <si>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</si>
  <si>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</si>
  <si>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</si>
  <si>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</si>
  <si>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</si>
  <si>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</si>
  <si>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</si>
  <si>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</si>
  <si>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</si>
  <si>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</si>
  <si>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</si>
  <si>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</si>
  <si>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</si>
  <si>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</si>
  <si>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</si>
  <si>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</si>
  <si>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</si>
  <si>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</si>
  <si>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</si>
  <si>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</si>
  <si>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</si>
  <si>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</si>
  <si>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</si>
  <si>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</si>
  <si>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</si>
  <si>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</si>
  <si>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</si>
  <si>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</si>
  <si>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</si>
  <si>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</si>
  <si>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</si>
  <si>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</si>
  <si>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</si>
  <si>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</si>
  <si>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</si>
  <si>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</si>
  <si>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</si>
  <si>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</si>
  <si>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</si>
  <si>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</si>
  <si>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</si>
  <si>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</si>
  <si>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</si>
  <si>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</si>
  <si>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</si>
  <si>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</si>
  <si>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</si>
  <si>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</si>
  <si>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</si>
  <si>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</si>
  <si>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</si>
  <si>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</si>
  <si>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</si>
  <si>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</si>
  <si>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</si>
  <si>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</si>
  <si>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</si>
  <si>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</si>
  <si>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</si>
  <si>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</si>
  <si>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</si>
  <si>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</si>
  <si>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</si>
  <si>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</si>
  <si>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</si>
  <si>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</si>
  <si>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</si>
  <si>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</si>
  <si>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</si>
  <si>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</si>
  <si>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</si>
  <si>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</si>
  <si>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</si>
  <si>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</si>
  <si>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</si>
  <si>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</si>
  <si>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</si>
  <si>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</si>
  <si>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</si>
  <si>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</si>
  <si>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</si>
  <si>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</si>
  <si>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</si>
  <si>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</si>
  <si>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</si>
  <si>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</si>
  <si>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</si>
  <si>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</si>
  <si>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</si>
  <si>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</si>
  <si>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</si>
  <si>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</si>
  <si>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</si>
  <si>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</si>
  <si>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</si>
  <si>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</si>
  <si>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</si>
  <si>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</si>
  <si>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</si>
  <si>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</si>
  <si>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</si>
  <si>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</si>
  <si>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</si>
  <si>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</si>
  <si>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</si>
  <si>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</si>
  <si>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</si>
  <si>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</si>
  <si>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</si>
  <si>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</si>
  <si>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</si>
  <si>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</si>
  <si>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</si>
  <si>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</si>
  <si>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</si>
  <si>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</si>
  <si>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</si>
  <si>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</si>
  <si>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</si>
  <si>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</si>
  <si>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</si>
  <si>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</si>
  <si>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</si>
  <si>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</si>
  <si>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</si>
  <si>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</si>
  <si>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</si>
  <si>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</si>
  <si>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</si>
  <si>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</si>
  <si>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</si>
  <si>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</si>
  <si>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</si>
  <si>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</si>
  <si>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</si>
  <si>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</si>
  <si>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</si>
  <si>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</si>
  <si>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</si>
  <si>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</si>
  <si>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</si>
  <si>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</si>
  <si>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</si>
  <si>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</si>
  <si>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</si>
  <si>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</si>
  <si>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</si>
  <si>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</si>
  <si>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</si>
  <si>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</si>
  <si>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</si>
  <si>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</si>
  <si>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</si>
  <si>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</si>
  <si>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</si>
  <si>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</si>
  <si>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</si>
  <si>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</si>
  <si>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</si>
  <si>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</si>
  <si>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</si>
  <si>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</si>
  <si>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</si>
  <si>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</si>
  <si>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</si>
  <si>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</si>
  <si>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</si>
  <si>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</si>
  <si>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</si>
  <si>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</si>
  <si>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</si>
  <si>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</si>
  <si>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</si>
  <si>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</si>
  <si>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</si>
  <si>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</si>
  <si>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</si>
  <si>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</si>
  <si>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</si>
  <si>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</si>
  <si>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</si>
  <si>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</si>
  <si>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</si>
  <si>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</si>
  <si>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</si>
  <si>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</si>
  <si>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</si>
  <si>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</si>
  <si>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</si>
  <si>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</si>
  <si>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</si>
  <si>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</si>
  <si>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</si>
  <si>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</si>
  <si>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</si>
  <si>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</si>
  <si>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</si>
  <si>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</si>
  <si>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</si>
  <si>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</si>
  <si>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</si>
  <si>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</si>
  <si>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</si>
  <si>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</si>
  <si>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</si>
  <si>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</si>
  <si>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</si>
  <si>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</si>
  <si>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</si>
  <si>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</si>
  <si>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</si>
  <si>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</si>
  <si>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</si>
  <si>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</si>
  <si>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</si>
  <si>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</si>
  <si>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</si>
  <si>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</si>
  <si>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</si>
  <si>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</si>
  <si>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</si>
  <si>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</si>
  <si>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</si>
  <si>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</si>
  <si>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</si>
  <si>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</si>
  <si>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</si>
  <si>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</si>
  <si>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</si>
  <si>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</si>
  <si>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</si>
  <si>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</si>
  <si>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</si>
  <si>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</si>
  <si>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</si>
  <si>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</si>
  <si>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</si>
  <si>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</si>
  <si>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</si>
  <si>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</si>
  <si>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</si>
  <si>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</si>
  <si>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</si>
  <si>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</si>
  <si>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</si>
  <si>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</si>
  <si>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</si>
  <si>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</si>
  <si>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</si>
  <si>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</si>
  <si>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</si>
  <si>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</si>
  <si>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</si>
  <si>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</si>
  <si>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</si>
  <si>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</si>
  <si>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</si>
  <si>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</si>
  <si>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</si>
  <si>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</si>
  <si>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</si>
  <si>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</si>
  <si>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</si>
  <si>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</si>
  <si>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</si>
  <si>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</si>
  <si>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</si>
  <si>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</si>
  <si>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</si>
  <si>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</si>
  <si>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</si>
  <si>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</si>
  <si>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</si>
  <si>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</si>
  <si>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</si>
  <si>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</si>
  <si>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</si>
  <si>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</si>
  <si>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</si>
  <si>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</si>
  <si>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</si>
  <si>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</si>
  <si>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</si>
  <si>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</si>
  <si>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</si>
  <si>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</si>
  <si>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</si>
  <si>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</si>
  <si>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</si>
  <si>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</si>
  <si>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</si>
  <si>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</si>
  <si>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</si>
  <si>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</si>
  <si>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</si>
  <si>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</si>
  <si>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</si>
  <si>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</si>
  <si>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</si>
  <si>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</si>
  <si>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</si>
  <si>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</si>
  <si>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</si>
  <si>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</si>
  <si>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</si>
  <si>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</si>
  <si>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</si>
  <si>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</si>
  <si>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</si>
  <si>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</si>
  <si>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</si>
  <si>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</si>
  <si>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</si>
  <si>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</si>
  <si>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</si>
  <si>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</si>
  <si>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</si>
  <si>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</si>
  <si>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</si>
  <si>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</si>
  <si>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</si>
  <si>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</si>
  <si>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</si>
  <si>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</si>
  <si>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</si>
  <si>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</si>
  <si>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</si>
  <si>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</si>
  <si>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</si>
  <si>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</si>
  <si>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</si>
  <si>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</si>
  <si>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</si>
  <si>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</si>
  <si>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</si>
  <si>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</si>
  <si>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</si>
  <si>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</si>
  <si>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</si>
  <si>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</si>
  <si>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</si>
  <si>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</si>
  <si>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</si>
  <si>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</si>
  <si>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</si>
  <si>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</si>
  <si>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</si>
  <si>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</si>
  <si>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</si>
  <si>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</si>
  <si>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</si>
  <si>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</si>
  <si>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</si>
  <si>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</si>
  <si>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</si>
  <si>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</si>
  <si>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</si>
  <si>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</si>
  <si>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</si>
  <si>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</si>
  <si>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</si>
  <si>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</si>
  <si>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</si>
  <si>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</si>
  <si>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</si>
  <si>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</si>
  <si>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</si>
  <si>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</si>
  <si>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</si>
  <si>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</si>
  <si>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</si>
  <si>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</si>
  <si>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</si>
  <si>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</si>
  <si>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</si>
  <si>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</si>
  <si>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</si>
  <si>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</si>
  <si>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</si>
  <si>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</si>
  <si>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</si>
  <si>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</si>
  <si>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</si>
  <si>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</si>
  <si>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</si>
  <si>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</si>
  <si>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</si>
  <si>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</si>
  <si>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</si>
  <si>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</si>
  <si>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</si>
  <si>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</si>
  <si>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</si>
  <si>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</si>
  <si>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</si>
  <si>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</si>
  <si>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</si>
  <si>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</si>
  <si>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</si>
  <si>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</si>
  <si>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</si>
  <si>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</si>
  <si>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</si>
  <si>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</si>
  <si>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</si>
  <si>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</si>
  <si>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</si>
  <si>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</si>
  <si>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</si>
  <si>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</si>
  <si>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</si>
  <si>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</si>
  <si>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</si>
  <si>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</si>
  <si>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</si>
  <si>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</si>
  <si>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</si>
  <si>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</si>
  <si>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</si>
  <si>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</si>
  <si>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</si>
  <si>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</si>
  <si>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</si>
  <si>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</si>
  <si>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</si>
  <si>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</si>
  <si>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</si>
  <si>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</si>
  <si>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</si>
  <si>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</si>
  <si>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</si>
  <si>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</si>
  <si>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</si>
  <si>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</si>
  <si>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</si>
  <si>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</si>
  <si>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</si>
  <si>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</si>
  <si>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</si>
  <si>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</si>
  <si>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</si>
  <si>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</si>
  <si>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</si>
  <si>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</si>
  <si>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</si>
  <si>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</si>
  <si>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</si>
  <si>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</si>
  <si>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</si>
  <si>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</si>
  <si>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</si>
  <si>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</si>
  <si>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</si>
  <si>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</si>
  <si>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</si>
  <si>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</si>
  <si>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</si>
  <si>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</si>
  <si>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</si>
  <si>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</si>
  <si>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</si>
  <si>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</si>
  <si>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</si>
  <si>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</si>
  <si>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</si>
  <si>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</si>
  <si>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</si>
  <si>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</si>
  <si>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</si>
  <si>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</si>
  <si>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</si>
  <si>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</si>
  <si>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</si>
  <si>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</si>
  <si>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</si>
  <si>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</si>
  <si>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</si>
  <si>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</si>
  <si>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</si>
  <si>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</si>
  <si>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</si>
  <si>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</si>
  <si>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</si>
  <si>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</si>
  <si>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</si>
  <si>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</si>
  <si>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</si>
  <si>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</si>
  <si>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</si>
  <si>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</si>
  <si>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</si>
  <si>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</si>
  <si>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</si>
  <si>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</si>
  <si>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</si>
  <si>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</si>
  <si>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</si>
  <si>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</si>
  <si>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</si>
  <si>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</si>
  <si>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</si>
  <si>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</si>
  <si>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</si>
  <si>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</si>
  <si>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</si>
  <si>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</si>
  <si>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</si>
  <si>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</si>
  <si>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</si>
  <si>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</si>
  <si>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</si>
  <si>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</si>
  <si>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</si>
  <si>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</si>
  <si>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</si>
  <si>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</si>
  <si>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</si>
  <si>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</si>
  <si>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</si>
  <si>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</si>
  <si>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</si>
  <si>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</si>
  <si>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</si>
  <si>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</si>
  <si>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</si>
  <si>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</si>
  <si>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</si>
  <si>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</si>
  <si>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</si>
  <si>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</si>
  <si>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</si>
  <si>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</si>
  <si>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</si>
  <si>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</si>
  <si>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</si>
  <si>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</si>
  <si>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</si>
  <si>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</si>
  <si>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</si>
  <si>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</si>
  <si>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</si>
  <si>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</si>
  <si>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</si>
  <si>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</si>
  <si>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</si>
  <si>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</si>
  <si>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</si>
  <si>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</si>
  <si>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</si>
  <si>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</si>
  <si>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</si>
  <si>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</si>
  <si>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</si>
  <si>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</si>
  <si>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</si>
  <si>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</si>
  <si>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</si>
  <si>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</si>
  <si>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</si>
  <si>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</si>
  <si>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</si>
  <si>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</si>
  <si>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</si>
  <si>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</si>
  <si>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</si>
  <si>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</si>
  <si>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</si>
  <si>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</si>
  <si>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</si>
  <si>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</si>
  <si>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</si>
  <si>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</si>
  <si>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</si>
  <si>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</si>
  <si>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</si>
  <si>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</si>
  <si>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</si>
  <si>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</si>
  <si>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</si>
  <si>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</si>
  <si>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</si>
  <si>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</si>
  <si>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</si>
  <si>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</si>
  <si>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</si>
  <si>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</si>
  <si>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</si>
  <si>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</si>
  <si>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</si>
  <si>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</si>
  <si>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</si>
  <si>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</si>
  <si>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</si>
  <si>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</si>
  <si>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</si>
  <si>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</si>
  <si>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</si>
  <si>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</si>
  <si>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</si>
  <si>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</si>
  <si>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</si>
  <si>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</si>
  <si>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</si>
  <si>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</si>
  <si>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</si>
  <si>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</si>
  <si>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</si>
  <si>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</si>
  <si>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</si>
  <si>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</si>
  <si>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</si>
  <si>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</si>
  <si>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</si>
  <si>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</si>
  <si>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</si>
  <si>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</si>
  <si>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</si>
  <si>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</si>
  <si>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</si>
  <si>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</si>
  <si>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</si>
  <si>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</si>
  <si>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</si>
  <si>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</si>
  <si>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</si>
  <si>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</si>
  <si>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</si>
  <si>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</si>
  <si>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</si>
  <si>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</si>
  <si>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</si>
  <si>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</si>
  <si>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</si>
  <si>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</si>
  <si>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</si>
  <si>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</si>
  <si>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</si>
  <si>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</si>
  <si>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</si>
  <si>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</si>
  <si>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</si>
  <si>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</si>
  <si>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</si>
  <si>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</si>
  <si>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</si>
  <si>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</si>
  <si>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</si>
  <si>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</si>
  <si>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</si>
  <si>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</si>
  <si>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</si>
  <si>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</si>
  <si>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</si>
  <si>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</si>
  <si>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</si>
  <si>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</si>
  <si>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</si>
  <si>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</si>
  <si>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</si>
  <si>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</si>
  <si>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</si>
  <si>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</si>
  <si>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</si>
  <si>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</si>
  <si>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</si>
  <si>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</si>
  <si>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</si>
  <si>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</si>
  <si>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</si>
  <si>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</si>
  <si>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</si>
  <si>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</si>
  <si>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</si>
  <si>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</si>
  <si>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</si>
  <si>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</si>
  <si>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</si>
  <si>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</si>
  <si>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</si>
  <si>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</si>
  <si>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</si>
  <si>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</si>
  <si>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</si>
  <si>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</si>
  <si>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</si>
  <si>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</si>
  <si>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</si>
  <si>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</si>
  <si>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</si>
  <si>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</si>
  <si>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</si>
  <si>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</si>
  <si>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</si>
  <si>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</si>
  <si>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</si>
  <si>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</si>
  <si>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</si>
  <si>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</si>
  <si>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</si>
  <si>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</si>
  <si>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</si>
  <si>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</si>
  <si>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</si>
  <si>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</si>
  <si>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</si>
  <si>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</si>
  <si>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</si>
  <si>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</si>
  <si>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</si>
  <si>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</si>
  <si>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</si>
  <si>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</si>
  <si>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</si>
  <si>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</si>
  <si>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</si>
  <si>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</si>
  <si>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</si>
  <si>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</si>
  <si>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</si>
  <si>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</si>
  <si>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</si>
  <si>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</si>
  <si>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</si>
  <si>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</si>
  <si>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</si>
  <si>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</si>
  <si>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</si>
  <si>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</si>
  <si>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</si>
  <si>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</si>
  <si>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</si>
  <si>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</si>
  <si>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</si>
  <si>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</si>
  <si>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</si>
  <si>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</si>
  <si>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</si>
  <si>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</si>
  <si>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</si>
  <si>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</si>
  <si>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</si>
  <si>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</si>
  <si>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</si>
  <si>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</si>
  <si>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</si>
  <si>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</si>
  <si>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</si>
  <si>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</si>
  <si>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</si>
  <si>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</si>
  <si>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</si>
  <si>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</si>
  <si>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</si>
  <si>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</si>
  <si>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</si>
  <si>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</si>
  <si>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</si>
  <si>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</si>
  <si>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</si>
  <si>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</si>
  <si>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</si>
  <si>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</si>
  <si>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</si>
  <si>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</si>
  <si>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</si>
  <si>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</si>
  <si>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</si>
  <si>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</si>
  <si>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</si>
  <si>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</si>
  <si>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</si>
  <si>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</si>
  <si>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</si>
  <si>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</si>
  <si>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</si>
  <si>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</si>
  <si>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</si>
  <si>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</si>
  <si>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</si>
  <si>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</si>
  <si>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</si>
  <si>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</si>
  <si>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</si>
  <si>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</si>
  <si>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</si>
  <si>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</si>
  <si>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</si>
  <si>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</si>
  <si>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</si>
  <si>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</si>
  <si>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</si>
  <si>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</si>
  <si>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</si>
  <si>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</si>
  <si>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</si>
  <si>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</si>
  <si>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</si>
  <si>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</si>
  <si>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</si>
  <si>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</si>
  <si>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</si>
  <si>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</si>
  <si>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</si>
  <si>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</si>
  <si>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</si>
  <si>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</si>
  <si>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</si>
  <si>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</si>
  <si>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</si>
  <si>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</si>
  <si>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</si>
  <si>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</si>
  <si>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</si>
  <si>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</si>
  <si>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</si>
  <si>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</si>
  <si>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</si>
  <si>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</si>
  <si>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</si>
  <si>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</si>
  <si>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</si>
  <si>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</si>
  <si>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</si>
  <si>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</si>
  <si>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</si>
  <si>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</si>
  <si>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</si>
  <si>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</si>
  <si>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</si>
  <si>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</si>
  <si>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</si>
  <si>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</si>
  <si>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</si>
  <si>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</si>
  <si>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</si>
  <si>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</si>
  <si>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</si>
  <si>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</si>
  <si>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</si>
  <si>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</si>
  <si>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</si>
  <si>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</si>
  <si>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</si>
  <si>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</si>
  <si>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</si>
  <si>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</si>
  <si>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</si>
  <si>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</si>
  <si>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</si>
  <si>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</si>
  <si>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</si>
  <si>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</si>
  <si>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</si>
  <si>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</si>
  <si>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</si>
  <si>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</si>
  <si>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</si>
  <si>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</si>
  <si>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</si>
  <si>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</si>
  <si>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</si>
  <si>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</si>
  <si>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</si>
  <si>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</si>
  <si>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</si>
  <si>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</si>
  <si>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</si>
  <si>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</si>
  <si>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</si>
  <si>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</si>
  <si>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</si>
  <si>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</si>
  <si>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</si>
  <si>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</si>
  <si>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</si>
  <si>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</si>
  <si>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</si>
  <si>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</si>
  <si>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</si>
  <si>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</si>
  <si>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</si>
  <si>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</si>
  <si>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</si>
  <si>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</si>
  <si>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</si>
  <si>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</si>
  <si>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</si>
  <si>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</si>
  <si>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</si>
  <si>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</si>
  <si>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</si>
  <si>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</si>
  <si>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</si>
  <si>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</si>
  <si>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</si>
  <si>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</si>
  <si>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</si>
  <si>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</si>
  <si>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</si>
  <si>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</si>
  <si>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</si>
  <si>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</si>
  <si>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</si>
  <si>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</si>
  <si>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</si>
  <si>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</si>
  <si>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</si>
  <si>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</si>
  <si>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</si>
  <si>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</si>
  <si>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</si>
  <si>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</si>
  <si>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</si>
  <si>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</si>
  <si>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</si>
  <si>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</si>
  <si>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</si>
  <si>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</si>
  <si>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</si>
  <si>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</si>
  <si>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</si>
  <si>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</si>
  <si>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</si>
  <si>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</si>
  <si>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</si>
  <si>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</si>
  <si>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</si>
  <si>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</si>
  <si>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</si>
  <si>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</si>
  <si>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</si>
  <si>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</si>
  <si>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</si>
  <si>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</si>
  <si>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</si>
  <si>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</si>
  <si>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</si>
  <si>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</si>
  <si>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</si>
  <si>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</si>
  <si>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</si>
  <si>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</si>
  <si>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</si>
  <si>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</si>
  <si>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</si>
  <si>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</si>
  <si>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</si>
  <si>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</si>
  <si>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</si>
  <si>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</si>
  <si>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</si>
  <si>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</si>
  <si>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</si>
  <si>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</si>
  <si>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</si>
  <si>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</si>
  <si>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</si>
  <si>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</si>
  <si>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</si>
  <si>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</si>
  <si>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</si>
  <si>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</si>
  <si>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</si>
  <si>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</si>
  <si>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</si>
  <si>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</si>
  <si>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</si>
  <si>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</si>
  <si>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</si>
  <si>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</si>
  <si>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</si>
  <si>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</si>
  <si>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</si>
  <si>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</si>
  <si>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</si>
  <si>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</si>
  <si>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</si>
  <si>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</si>
  <si>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</si>
  <si>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</si>
  <si>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</si>
  <si>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</si>
  <si>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</si>
  <si>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</si>
  <si>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</si>
  <si>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</si>
  <si>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</si>
  <si>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</si>
  <si>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</si>
  <si>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</si>
  <si>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</si>
  <si>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</si>
  <si>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</si>
  <si>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</si>
  <si>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</si>
  <si>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</si>
  <si>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</si>
  <si>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</si>
  <si>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</si>
  <si>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</si>
  <si>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</si>
  <si>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</si>
  <si>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</si>
  <si>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</si>
  <si>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</si>
  <si>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</si>
  <si>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</si>
  <si>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</si>
  <si>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</si>
  <si>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</si>
  <si>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</si>
  <si>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</si>
  <si>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</si>
  <si>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</si>
  <si>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</si>
  <si>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</si>
  <si>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</si>
  <si>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</si>
  <si>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</si>
  <si>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</si>
  <si>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</si>
  <si>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</si>
  <si>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</si>
  <si>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</si>
  <si>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</si>
  <si>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</si>
  <si>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</si>
  <si>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</si>
  <si>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</si>
  <si>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</si>
  <si>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</si>
  <si>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</si>
  <si>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</si>
  <si>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</si>
  <si>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</si>
  <si>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</si>
  <si>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</si>
  <si>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</si>
  <si>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</si>
  <si>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</si>
  <si>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</si>
  <si>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</si>
  <si>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</si>
  <si>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</si>
  <si>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</si>
  <si>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</si>
  <si>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</si>
  <si>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</si>
  <si>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</si>
  <si>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</si>
  <si>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</si>
  <si>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</si>
  <si>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</si>
  <si>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</si>
  <si>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</si>
  <si>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</si>
  <si>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</si>
  <si>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</si>
  <si>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</si>
  <si>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</si>
  <si>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</si>
  <si>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</si>
  <si>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</si>
  <si>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</si>
  <si>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</si>
  <si>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</si>
  <si>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</si>
  <si>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</si>
  <si>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</si>
  <si>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</si>
  <si>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</si>
  <si>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</si>
  <si>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</si>
  <si>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</si>
  <si>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</si>
  <si>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</si>
  <si>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</si>
  <si>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</si>
  <si>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</si>
  <si>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</si>
  <si>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</si>
  <si>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</si>
  <si>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</si>
  <si>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</si>
  <si>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</si>
  <si>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</si>
  <si>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</si>
  <si>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</si>
  <si>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</si>
  <si>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</si>
  <si>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</si>
  <si>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</si>
  <si>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</si>
  <si>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</si>
  <si>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</si>
  <si>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</si>
  <si>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</si>
  <si>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</si>
  <si>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</si>
  <si>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</si>
  <si>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</si>
  <si>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</si>
  <si>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</si>
  <si>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</si>
  <si>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</si>
  <si>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</si>
  <si>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</si>
  <si>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</si>
  <si>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</si>
  <si>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</si>
  <si>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</si>
  <si>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</si>
  <si>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</si>
  <si>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</si>
  <si>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</si>
  <si>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</si>
  <si>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</si>
  <si>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</si>
  <si>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</si>
  <si>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</si>
  <si>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</si>
  <si>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</si>
  <si>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</si>
  <si>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</si>
  <si>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</si>
  <si>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</si>
  <si>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</si>
  <si>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</si>
  <si>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</si>
  <si>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</si>
  <si>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</si>
  <si>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</si>
  <si>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</si>
  <si>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</si>
  <si>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</si>
  <si>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</si>
  <si>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</si>
  <si>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</si>
  <si>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</si>
  <si>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</si>
  <si>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</si>
  <si>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</si>
  <si>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</si>
  <si>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</si>
  <si>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</si>
  <si>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</si>
  <si>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</si>
  <si>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</si>
  <si>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</si>
  <si>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</si>
  <si>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</si>
  <si>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</si>
  <si>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</si>
  <si>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</si>
  <si>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</si>
  <si>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</si>
  <si>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</si>
  <si>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</si>
  <si>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</si>
  <si>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</si>
  <si>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</si>
  <si>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</si>
  <si>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</si>
  <si>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</si>
  <si>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</si>
  <si>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</si>
  <si>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</si>
  <si>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</si>
  <si>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</si>
  <si>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</si>
  <si>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</si>
  <si>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</si>
  <si>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</si>
  <si>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</si>
  <si>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</si>
  <si>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</si>
  <si>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</si>
  <si>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</si>
  <si>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</si>
  <si>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</si>
  <si>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</si>
  <si>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</si>
  <si>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</si>
  <si>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</si>
  <si>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</si>
  <si>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</si>
  <si>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</si>
  <si>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</si>
  <si>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</si>
  <si>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</si>
  <si>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</si>
  <si>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</si>
  <si>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</si>
  <si>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</si>
  <si>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</si>
  <si>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</si>
  <si>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</si>
  <si>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</si>
  <si>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</si>
  <si>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</si>
  <si>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</si>
  <si>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</si>
  <si>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</si>
  <si>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</si>
  <si>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</si>
  <si>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</si>
  <si>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</si>
  <si>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</si>
  <si>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</si>
  <si>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</si>
  <si>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</si>
  <si>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</si>
  <si>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</si>
  <si>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</si>
  <si>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</si>
  <si>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</si>
  <si>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</si>
  <si>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</si>
  <si>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</si>
  <si>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</si>
  <si>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</si>
  <si>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</si>
  <si>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</si>
  <si>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</si>
  <si>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</si>
  <si>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</si>
  <si>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</si>
  <si>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</si>
  <si>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</si>
  <si>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</si>
  <si>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</si>
  <si>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</si>
  <si>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</si>
  <si>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</si>
  <si>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</si>
  <si>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</si>
  <si>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</si>
  <si>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</si>
  <si>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</si>
  <si>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</si>
  <si>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</si>
  <si>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</si>
  <si>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</si>
  <si>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</si>
  <si>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</si>
  <si>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</si>
  <si>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</si>
  <si>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</si>
  <si>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</si>
  <si>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</si>
  <si>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</si>
  <si>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</si>
  <si>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</si>
  <si>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</si>
  <si>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</si>
  <si>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</si>
  <si>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</si>
  <si>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</si>
  <si>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</si>
  <si>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</si>
  <si>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</si>
  <si>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</si>
  <si>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</si>
  <si>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</si>
  <si>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</si>
  <si>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</si>
  <si>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</si>
  <si>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</si>
  <si>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</si>
  <si>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</si>
  <si>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</si>
  <si>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</si>
  <si>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</si>
  <si>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</si>
  <si>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</si>
  <si>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</si>
  <si>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</si>
  <si>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</si>
  <si>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</si>
  <si>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</si>
  <si>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</si>
  <si>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</si>
  <si>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</si>
  <si>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</si>
  <si>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</si>
  <si>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</si>
  <si>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</si>
  <si>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</si>
  <si>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</si>
  <si>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</si>
  <si>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</si>
  <si>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</si>
  <si>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</si>
  <si>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</si>
  <si>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</si>
  <si>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</si>
  <si>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</si>
  <si>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</si>
  <si>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</si>
  <si>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</si>
  <si>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</si>
  <si>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</si>
  <si>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</si>
  <si>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</si>
  <si>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</si>
  <si>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</si>
  <si>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</si>
  <si>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</si>
  <si>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</si>
  <si>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</si>
  <si>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</si>
  <si>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</si>
  <si>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</si>
  <si>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</si>
  <si>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</si>
  <si>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</si>
  <si>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</si>
  <si>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</si>
  <si>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</si>
  <si>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</si>
  <si>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</si>
  <si>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</si>
  <si>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</si>
  <si>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</si>
  <si>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</si>
  <si>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</si>
  <si>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</si>
  <si>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</si>
  <si>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</si>
  <si>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</si>
  <si>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</si>
  <si>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</si>
  <si>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</si>
  <si>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</si>
  <si>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</si>
  <si>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</si>
  <si>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</si>
  <si>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</si>
  <si>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</si>
  <si>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</si>
  <si>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</si>
  <si>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</si>
  <si>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</si>
  <si>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</si>
  <si>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</si>
  <si>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</si>
  <si>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</si>
  <si>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</si>
  <si>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</si>
  <si>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</si>
  <si>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</si>
  <si>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</si>
  <si>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</si>
  <si>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</si>
  <si>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</si>
  <si>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</si>
  <si>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</si>
  <si>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</si>
  <si>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</si>
  <si>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</si>
  <si>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</si>
  <si>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</si>
  <si>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</si>
  <si>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</si>
  <si>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</si>
  <si>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</si>
  <si>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</si>
  <si>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</si>
  <si>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</si>
  <si>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</si>
  <si>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</si>
  <si>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</si>
  <si>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</si>
  <si>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</si>
  <si>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</si>
  <si>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</si>
  <si>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</si>
  <si>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</si>
  <si>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</si>
  <si>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</si>
  <si>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</si>
  <si>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</si>
  <si>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</si>
  <si>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</si>
  <si>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</si>
  <si>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</si>
  <si>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</si>
  <si>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</si>
  <si>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</si>
  <si>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</si>
  <si>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</si>
  <si>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</si>
  <si>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</si>
  <si>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</si>
  <si>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</si>
  <si>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</si>
  <si>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</si>
  <si>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</si>
  <si>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</si>
  <si>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</si>
  <si>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</si>
  <si>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</si>
  <si>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</si>
  <si>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</si>
  <si>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</si>
  <si>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</si>
  <si>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</si>
  <si>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</si>
  <si>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</si>
  <si>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</si>
  <si>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</si>
  <si>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</si>
  <si>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</si>
  <si>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</si>
  <si>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</si>
  <si>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</si>
  <si>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</si>
  <si>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</si>
  <si>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</si>
  <si>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</si>
  <si>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</si>
  <si>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</si>
  <si>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</si>
  <si>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</si>
  <si>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</si>
  <si>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</si>
  <si>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</si>
  <si>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</si>
  <si>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</si>
  <si>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</si>
  <si>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</si>
  <si>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</si>
  <si>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</si>
  <si>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</si>
  <si>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</si>
  <si>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</si>
  <si>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</si>
  <si>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</si>
  <si>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</si>
  <si>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</si>
  <si>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</si>
  <si>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</si>
  <si>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</si>
  <si>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</si>
  <si>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</si>
  <si>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</si>
  <si>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</si>
  <si>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</si>
  <si>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</si>
  <si>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</si>
  <si>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</si>
  <si>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</si>
  <si>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</si>
  <si>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</si>
  <si>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</si>
  <si>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</si>
  <si>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</si>
  <si>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</si>
  <si>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</si>
  <si>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</si>
  <si>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</si>
  <si>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</si>
  <si>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</si>
  <si>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</si>
  <si>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</si>
  <si>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</si>
  <si>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</si>
  <si>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</si>
  <si>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</si>
  <si>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</si>
  <si>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</si>
  <si>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</si>
  <si>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</si>
  <si>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</si>
  <si>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</si>
  <si>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</si>
  <si>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</si>
  <si>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</si>
  <si>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</si>
  <si>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</si>
  <si>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</si>
  <si>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</si>
  <si>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</si>
  <si>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</si>
  <si>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</si>
  <si>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</si>
  <si>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</si>
  <si>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</si>
  <si>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</si>
  <si>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</si>
  <si>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</si>
  <si>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</si>
  <si>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</si>
  <si>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</si>
  <si>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</si>
  <si>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</si>
  <si>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</si>
  <si>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</si>
  <si>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</si>
  <si>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</si>
  <si>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</si>
  <si>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</si>
  <si>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</si>
  <si>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</si>
  <si>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</si>
  <si>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</si>
  <si>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</si>
  <si>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</si>
  <si>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</si>
  <si>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</si>
  <si>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</si>
  <si>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</si>
  <si>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</si>
  <si>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</si>
  <si>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</si>
  <si>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</si>
  <si>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</si>
  <si>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</si>
  <si>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</si>
  <si>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</si>
  <si>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</si>
  <si>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</si>
  <si>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</si>
  <si>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</si>
  <si>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</si>
  <si>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</si>
  <si>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</si>
  <si>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</si>
  <si>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</si>
  <si>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</si>
  <si>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</si>
  <si>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</si>
  <si>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</si>
  <si>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</si>
  <si>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</si>
  <si>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</si>
  <si>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</si>
  <si>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</si>
  <si>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</si>
  <si>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</si>
  <si>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</si>
  <si>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</si>
  <si>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</si>
  <si>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</si>
  <si>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</si>
  <si>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</si>
  <si>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</si>
  <si>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</si>
  <si>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</si>
  <si>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</si>
  <si>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</si>
  <si>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</si>
  <si>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</si>
  <si>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</si>
  <si>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</si>
  <si>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</si>
  <si>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</si>
  <si>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</si>
  <si>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</si>
  <si>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</si>
  <si>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</si>
  <si>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</si>
  <si>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</si>
  <si>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</si>
  <si>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</si>
  <si>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</si>
  <si>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</si>
  <si>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</si>
  <si>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</si>
  <si>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</si>
  <si>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</si>
  <si>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</si>
  <si>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</si>
  <si>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</si>
  <si>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</si>
  <si>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</si>
  <si>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</si>
  <si>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</si>
  <si>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</si>
  <si>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</si>
  <si>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</si>
  <si>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</si>
  <si>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</si>
  <si>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</si>
  <si>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</si>
  <si>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</si>
  <si>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</si>
  <si>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</si>
  <si>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</si>
  <si>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</si>
  <si>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</si>
  <si>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</si>
  <si>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</si>
  <si>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</si>
  <si>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</si>
  <si>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</si>
  <si>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</si>
  <si>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</si>
  <si>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</si>
  <si>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</si>
  <si>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</si>
  <si>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</si>
  <si>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</si>
  <si>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</si>
  <si>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</si>
  <si>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</si>
  <si>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</si>
  <si>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</si>
  <si>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</si>
  <si>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</si>
  <si>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</si>
  <si>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</si>
  <si>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</si>
  <si>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</si>
  <si>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</si>
  <si>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</si>
  <si>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</si>
  <si>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</si>
  <si>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</si>
  <si>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</si>
  <si>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</si>
  <si>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</si>
  <si>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</si>
  <si>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</si>
  <si>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</si>
  <si>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</si>
  <si>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</si>
  <si>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</si>
  <si>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</si>
  <si>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</si>
  <si>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</si>
  <si>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</si>
  <si>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</si>
  <si>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</si>
  <si>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</si>
  <si>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</si>
  <si>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</si>
  <si>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</si>
  <si>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</si>
  <si>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</si>
  <si>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</si>
  <si>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</si>
  <si>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</si>
  <si>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</si>
  <si>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</si>
  <si>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</si>
  <si>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</si>
  <si>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</si>
  <si>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</si>
  <si>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</si>
  <si>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</si>
  <si>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</si>
  <si>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</si>
  <si>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</si>
  <si>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</si>
  <si>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</si>
  <si>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</si>
  <si>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</si>
  <si>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</si>
  <si>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</si>
  <si>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</si>
  <si>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</si>
  <si>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</si>
  <si>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</si>
  <si>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</si>
  <si>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</si>
  <si>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</si>
  <si>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</si>
  <si>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</si>
  <si>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</si>
  <si>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</si>
  <si>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</si>
  <si>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</si>
  <si>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</si>
  <si>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</si>
  <si>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</si>
  <si>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</si>
  <si>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</si>
  <si>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</si>
  <si>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</si>
  <si>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</si>
  <si>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</si>
  <si>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</si>
  <si>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</si>
  <si>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</si>
  <si>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</si>
  <si>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</si>
  <si>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</si>
  <si>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</si>
  <si>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</si>
  <si>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</si>
  <si>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</si>
  <si>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</si>
  <si>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</si>
  <si>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</si>
  <si>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</si>
  <si>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</si>
  <si>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</si>
  <si>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</si>
  <si>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</si>
  <si>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</si>
  <si>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</si>
  <si>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</si>
  <si>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</si>
  <si>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</si>
  <si>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</si>
  <si>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</si>
  <si>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</si>
  <si>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</si>
  <si>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</si>
  <si>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</si>
  <si>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</si>
  <si>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</si>
  <si>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</si>
  <si>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</si>
  <si>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</si>
  <si>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</si>
  <si>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</si>
  <si>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</si>
  <si>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</si>
  <si>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</si>
  <si>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</si>
  <si>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</si>
  <si>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</si>
  <si>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</si>
  <si>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</si>
  <si>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</si>
  <si>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</si>
  <si>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</si>
  <si>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</si>
  <si>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</si>
  <si>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</si>
  <si>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</si>
  <si>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</si>
  <si>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</si>
  <si>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</si>
  <si>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</si>
  <si>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</si>
  <si>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</si>
  <si>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</si>
  <si>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</si>
  <si>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</si>
  <si>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</si>
  <si>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</si>
  <si>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</si>
  <si>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</si>
  <si>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</si>
  <si>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</si>
  <si>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</si>
  <si>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</si>
  <si>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</si>
  <si>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</si>
  <si>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</si>
  <si>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</si>
  <si>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</si>
  <si>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</si>
  <si>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</si>
  <si>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</si>
  <si>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</si>
  <si>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</si>
  <si>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</si>
  <si>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</si>
  <si>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</si>
  <si>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</si>
  <si>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</si>
  <si>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</si>
  <si>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</si>
  <si>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</si>
  <si>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</si>
  <si>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</si>
  <si>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</si>
  <si>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</si>
  <si>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</si>
  <si>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</si>
  <si>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</si>
  <si>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</si>
  <si>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</si>
  <si>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</si>
  <si>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</si>
  <si>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</si>
  <si>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</si>
  <si>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</si>
  <si>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</si>
  <si>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</si>
  <si>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</si>
  <si>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</si>
  <si>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</si>
  <si>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</si>
  <si>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</si>
  <si>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</si>
  <si>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</si>
  <si>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</si>
  <si>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</si>
  <si>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</si>
  <si>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</si>
  <si>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</si>
  <si>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</si>
  <si>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</si>
  <si>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</si>
  <si>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</si>
  <si>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</si>
  <si>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</si>
  <si>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</si>
  <si>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</si>
  <si>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</si>
  <si>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</si>
  <si>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</si>
  <si>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</si>
  <si>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</si>
  <si>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</si>
  <si>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</si>
  <si>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</si>
  <si>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</si>
  <si>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</si>
  <si>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</si>
  <si>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</si>
  <si>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</si>
  <si>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</si>
  <si>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</si>
  <si>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</si>
  <si>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</si>
  <si>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</si>
  <si>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</si>
  <si>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</si>
  <si>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</si>
  <si>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</si>
  <si>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</si>
  <si>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</si>
  <si>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</si>
  <si>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</si>
  <si>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</si>
  <si>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</si>
  <si>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</si>
  <si>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</si>
  <si>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</si>
  <si>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</si>
  <si>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</si>
  <si>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</si>
  <si>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</si>
  <si>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</si>
  <si>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</si>
  <si>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</si>
  <si>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</si>
  <si>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</si>
  <si>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</si>
  <si>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</si>
  <si>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</si>
  <si>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</si>
  <si>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</si>
  <si>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</si>
  <si>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</si>
  <si>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</si>
  <si>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</si>
  <si>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</si>
  <si>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</si>
  <si>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</si>
  <si>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</si>
  <si>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</si>
  <si>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</si>
  <si>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</si>
  <si>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</si>
  <si>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</si>
  <si>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</si>
  <si>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</si>
  <si>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</si>
  <si>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</si>
  <si>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</si>
  <si>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</si>
  <si>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</si>
  <si>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</si>
  <si>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</si>
  <si>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</si>
  <si>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</si>
  <si>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</si>
  <si>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</si>
  <si>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</si>
  <si>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</si>
  <si>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</si>
  <si>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</si>
  <si>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</si>
  <si>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</si>
  <si>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</si>
  <si>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</si>
  <si>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</si>
  <si>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</si>
  <si>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</si>
  <si>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</si>
  <si>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</si>
  <si>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</si>
  <si>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</si>
  <si>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</si>
  <si>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</si>
  <si>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</si>
  <si>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</si>
  <si>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</si>
  <si>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</si>
  <si>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</si>
  <si>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</si>
  <si>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</si>
  <si>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</si>
  <si>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</si>
  <si>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</si>
  <si>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</si>
  <si>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</si>
  <si>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</si>
  <si>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</si>
  <si>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</si>
  <si>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</si>
  <si>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</si>
  <si>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</si>
  <si>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</si>
  <si>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</si>
  <si>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</si>
  <si>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</si>
  <si>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</si>
  <si>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</si>
  <si>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</si>
  <si>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</si>
  <si>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</si>
  <si>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</si>
  <si>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</si>
  <si>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</si>
  <si>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</si>
  <si>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</si>
  <si>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</si>
  <si>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</si>
  <si>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</si>
  <si>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</si>
  <si>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</si>
  <si>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</si>
  <si>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</si>
  <si>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</si>
  <si>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</si>
  <si>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</si>
  <si>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</si>
  <si>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</si>
  <si>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</si>
  <si>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</si>
  <si>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</si>
  <si>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</si>
  <si>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</si>
  <si>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</si>
  <si>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</si>
  <si>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</si>
  <si>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</si>
  <si>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</si>
  <si>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</si>
  <si>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</si>
  <si>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</si>
  <si>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</si>
  <si>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</si>
  <si>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</si>
  <si>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</si>
  <si>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</si>
  <si>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</si>
  <si>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</si>
  <si>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</si>
  <si>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</si>
  <si>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</si>
  <si>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</si>
  <si>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</si>
  <si>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</si>
  <si>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</si>
  <si>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</si>
  <si>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</si>
  <si>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</si>
  <si>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</si>
  <si>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</si>
  <si>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</si>
  <si>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</si>
  <si>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</si>
  <si>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</si>
  <si>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</si>
  <si>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</si>
  <si>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</si>
  <si>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</si>
  <si>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</si>
  <si>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</si>
  <si>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</si>
  <si>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</si>
  <si>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</si>
  <si>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</si>
  <si>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</si>
  <si>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</si>
  <si>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</si>
  <si>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</si>
  <si>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</si>
  <si>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</si>
  <si>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</si>
  <si>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</si>
  <si>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</si>
  <si>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</si>
  <si>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</si>
  <si>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</si>
  <si>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</si>
  <si>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</si>
  <si>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</si>
  <si>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</si>
  <si>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</si>
  <si>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</si>
  <si>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</si>
  <si>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</si>
  <si>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</si>
  <si>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</si>
  <si>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</si>
  <si>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</si>
  <si>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</si>
  <si>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</si>
  <si>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</si>
  <si>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</si>
  <si>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</si>
  <si>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</si>
  <si>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</si>
  <si>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</si>
  <si>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</si>
  <si>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</si>
  <si>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</si>
  <si>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</si>
  <si>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</si>
  <si>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</si>
  <si>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</si>
  <si>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</si>
  <si>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</si>
  <si>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</si>
  <si>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</si>
  <si>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</si>
  <si>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</si>
  <si>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</si>
  <si>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</si>
  <si>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</si>
  <si>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</si>
  <si>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</si>
  <si>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</si>
  <si>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</si>
  <si>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</si>
  <si>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</si>
  <si>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</si>
  <si>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</si>
  <si>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</si>
  <si>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</si>
  <si>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</si>
  <si>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</si>
  <si>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</si>
  <si>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</si>
  <si>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</si>
  <si>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</si>
  <si>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</si>
  <si>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</si>
  <si>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</si>
  <si>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</si>
  <si>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</si>
  <si>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</si>
  <si>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</si>
  <si>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</si>
  <si>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</si>
  <si>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</si>
  <si>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</si>
  <si>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</si>
  <si>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</si>
  <si>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</si>
  <si>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</si>
  <si>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</si>
  <si>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</si>
  <si>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</si>
  <si>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</si>
  <si>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</si>
  <si>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</si>
  <si>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</si>
  <si>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</si>
  <si>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</si>
  <si>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</si>
  <si>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</si>
  <si>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</si>
  <si>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</si>
  <si>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</si>
  <si>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</si>
  <si>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</si>
  <si>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</si>
  <si>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</si>
  <si>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</si>
  <si>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</si>
  <si>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</si>
  <si>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</si>
  <si>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</si>
  <si>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</si>
  <si>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</si>
  <si>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</si>
  <si>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</si>
  <si>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</si>
  <si>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</si>
  <si>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</si>
  <si>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</si>
  <si>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</si>
  <si>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</si>
  <si>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</si>
  <si>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</si>
  <si>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</si>
  <si>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</si>
  <si>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</si>
  <si>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</si>
  <si>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</si>
  <si>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</si>
  <si>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</si>
  <si>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</si>
  <si>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</si>
  <si>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</si>
  <si>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</si>
  <si>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</si>
  <si>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</si>
  <si>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</si>
  <si>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</si>
  <si>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</si>
  <si>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</si>
  <si>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</si>
  <si>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</si>
  <si>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</si>
  <si>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</si>
  <si>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</si>
  <si>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</si>
  <si>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</si>
  <si>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</si>
  <si>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</si>
  <si>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</si>
  <si>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</si>
  <si>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</si>
  <si>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</si>
  <si>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</si>
  <si>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</si>
  <si>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</si>
  <si>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</si>
  <si>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</si>
  <si>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</si>
  <si>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</si>
  <si>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</si>
  <si>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</si>
  <si>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</si>
  <si>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</si>
  <si>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</si>
  <si>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</si>
  <si>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</si>
  <si>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</si>
  <si>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</si>
  <si>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</si>
  <si>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</si>
  <si>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</si>
  <si>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</si>
  <si>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</si>
  <si>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</si>
  <si>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</si>
  <si>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</si>
  <si>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</si>
  <si>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</si>
  <si>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</si>
  <si>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</si>
  <si>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</si>
  <si>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</si>
  <si>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</si>
  <si>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</si>
  <si>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</si>
  <si>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</si>
  <si>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</si>
  <si>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</si>
  <si>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</si>
  <si>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</si>
  <si>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</si>
  <si>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</si>
  <si>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</si>
  <si>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</si>
  <si>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</si>
  <si>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</si>
  <si>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</si>
  <si>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</si>
  <si>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</si>
  <si>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</si>
  <si>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</si>
  <si>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</si>
  <si>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</si>
  <si>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</si>
  <si>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</si>
  <si>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</si>
  <si>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</si>
  <si>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</si>
  <si>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</si>
  <si>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</si>
  <si>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</si>
  <si>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</si>
  <si>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</si>
  <si>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</si>
  <si>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</si>
  <si>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</si>
  <si>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</si>
  <si>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</si>
  <si>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</si>
  <si>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</si>
  <si>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</si>
  <si>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</si>
  <si>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</si>
  <si>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</si>
  <si>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</si>
  <si>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</si>
  <si>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</si>
  <si>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</si>
  <si>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</si>
  <si>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</si>
  <si>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</si>
  <si>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</si>
  <si>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</si>
  <si>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</si>
  <si>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</si>
  <si>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</si>
  <si>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</si>
  <si>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</si>
  <si>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</si>
  <si>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</si>
  <si>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</si>
  <si>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</si>
  <si>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</si>
  <si>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</si>
  <si>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</si>
  <si>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</si>
  <si>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</si>
  <si>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</si>
  <si>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</si>
  <si>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</si>
  <si>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</si>
  <si>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</si>
  <si>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</si>
  <si>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</si>
  <si>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</si>
  <si>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</si>
  <si>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</si>
  <si>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</si>
  <si>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</si>
  <si>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</si>
  <si>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</si>
  <si>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</si>
  <si>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</si>
  <si>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</si>
  <si>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</si>
  <si>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</si>
  <si>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</si>
  <si>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</si>
  <si>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</si>
  <si>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</si>
  <si>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</si>
  <si>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</si>
  <si>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</si>
  <si>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</si>
  <si>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</si>
  <si>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</si>
  <si>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</si>
  <si>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</si>
  <si>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</si>
  <si>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</si>
  <si>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</si>
  <si>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</si>
  <si>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</si>
  <si>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</si>
  <si>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</si>
  <si>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</si>
  <si>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</si>
  <si>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</si>
  <si>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</si>
  <si>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</si>
  <si>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</si>
  <si>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</si>
  <si>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</si>
  <si>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</si>
  <si>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</si>
  <si>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</si>
  <si>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</si>
  <si>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</si>
  <si>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</si>
  <si>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</si>
  <si>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</si>
  <si>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</si>
  <si>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</si>
  <si>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</si>
  <si>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</si>
  <si>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</si>
  <si>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</si>
  <si>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</si>
  <si>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</si>
  <si>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</si>
  <si>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</si>
  <si>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</si>
  <si>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</si>
  <si>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</si>
  <si>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</si>
  <si>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</si>
  <si>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</si>
  <si>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</si>
  <si>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</si>
  <si>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</si>
  <si>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</si>
  <si>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</si>
  <si>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</si>
  <si>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</si>
  <si>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</si>
  <si>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</si>
  <si>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</si>
  <si>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</si>
  <si>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</si>
  <si>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</si>
  <si>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</si>
  <si>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</si>
  <si>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</si>
  <si>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</si>
  <si>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</si>
  <si>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</si>
  <si>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</si>
  <si>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</si>
  <si>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</si>
  <si>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</si>
  <si>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</si>
  <si>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</si>
  <si>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</si>
  <si>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</si>
  <si>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</si>
  <si>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</si>
  <si>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</si>
  <si>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</si>
  <si>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</si>
  <si>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</si>
  <si>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</si>
  <si>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</si>
  <si>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</si>
  <si>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</si>
  <si>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</si>
  <si>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</si>
  <si>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</si>
  <si>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</si>
  <si>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</si>
  <si>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</si>
  <si>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</si>
  <si>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</si>
  <si>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</si>
  <si>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</si>
  <si>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</si>
  <si>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</si>
  <si>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</si>
  <si>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</si>
  <si>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</si>
  <si>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</si>
  <si>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</si>
  <si>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</si>
  <si>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</si>
  <si>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</si>
  <si>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</si>
  <si>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</si>
  <si>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</si>
  <si>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</si>
  <si>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</si>
  <si>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</si>
  <si>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</si>
  <si>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</si>
  <si>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</si>
  <si>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</si>
  <si>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</si>
  <si>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</si>
  <si>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</si>
  <si>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</si>
  <si>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</si>
  <si>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</si>
  <si>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</si>
  <si>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</si>
  <si>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</si>
  <si>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</si>
  <si>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</si>
  <si>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</si>
  <si>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</si>
  <si>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</si>
  <si>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</si>
  <si>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</si>
  <si>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</si>
  <si>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</si>
  <si>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</si>
  <si>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</si>
  <si>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</si>
  <si>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</si>
  <si>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</si>
  <si>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</si>
  <si>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</si>
  <si>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</si>
  <si>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</si>
  <si>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</si>
  <si>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</si>
  <si>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</si>
  <si>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</si>
  <si>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</si>
  <si>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</si>
  <si>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</si>
  <si>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</si>
  <si>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</si>
  <si>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</si>
  <si>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</si>
  <si>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</si>
  <si>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</si>
  <si>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</si>
  <si>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</si>
  <si>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</si>
  <si>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</si>
  <si>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</si>
  <si>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</si>
  <si>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</si>
  <si>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</si>
  <si>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</si>
  <si>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</si>
  <si>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</si>
  <si>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</si>
  <si>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</si>
  <si>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</si>
  <si>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</si>
  <si>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</si>
  <si>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</si>
  <si>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</si>
  <si>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</si>
  <si>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</si>
  <si>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</si>
  <si>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</si>
  <si>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</si>
  <si>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</si>
  <si>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</si>
  <si>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</si>
  <si>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</si>
  <si>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</si>
  <si>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</si>
  <si>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</si>
  <si>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</si>
  <si>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</si>
  <si>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</si>
  <si>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</si>
  <si>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</si>
  <si>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</si>
  <si>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</si>
  <si>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</si>
  <si>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</si>
  <si>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</si>
  <si>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</si>
  <si>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</si>
  <si>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</si>
  <si>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</si>
  <si>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</si>
  <si>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</si>
  <si>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</si>
  <si>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</si>
  <si>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</si>
  <si>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</si>
  <si>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</si>
  <si>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</si>
  <si>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</si>
  <si>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</si>
  <si>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</si>
  <si>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</si>
  <si>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</si>
  <si>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</si>
  <si>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</si>
  <si>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</si>
  <si>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</si>
  <si>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</si>
  <si>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</si>
  <si>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</si>
  <si>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</si>
  <si>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</si>
  <si>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</si>
  <si>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</si>
  <si>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</si>
  <si>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</si>
  <si>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</si>
  <si>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</si>
  <si>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</si>
  <si>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</si>
  <si>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</si>
  <si>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</si>
  <si>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</si>
  <si>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</si>
  <si>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</si>
  <si>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</si>
  <si>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</si>
  <si>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</si>
  <si>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</si>
  <si>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</si>
  <si>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</si>
  <si>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</si>
  <si>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</si>
  <si>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</si>
  <si>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</si>
  <si>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</si>
  <si>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</si>
  <si>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</si>
  <si>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</si>
  <si>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</si>
  <si>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</si>
  <si>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</si>
  <si>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</si>
  <si>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</si>
  <si>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</si>
  <si>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</si>
  <si>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</si>
  <si>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</si>
  <si>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</si>
  <si>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</si>
  <si>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</si>
  <si>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</si>
  <si>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</si>
  <si>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</si>
  <si>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</si>
  <si>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</si>
  <si>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</si>
  <si>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</si>
  <si>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</si>
  <si>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</si>
  <si>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</si>
  <si>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</si>
  <si>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</si>
  <si>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</si>
  <si>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</si>
  <si>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</si>
  <si>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</si>
  <si>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</si>
  <si>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</si>
  <si>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</si>
  <si>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</si>
  <si>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</si>
  <si>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</si>
  <si>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</si>
  <si>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</si>
  <si>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</si>
  <si>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</si>
  <si>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</si>
  <si>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</si>
  <si>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</si>
  <si>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</si>
  <si>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</si>
  <si>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</si>
  <si>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</si>
  <si>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</si>
  <si>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</si>
  <si>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</si>
  <si>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</si>
  <si>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</si>
  <si>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</si>
  <si>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</si>
  <si>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</si>
  <si>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</si>
  <si>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</si>
  <si>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</si>
  <si>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</si>
  <si>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</si>
  <si>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</si>
  <si>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</si>
  <si>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</si>
  <si>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</si>
  <si>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</si>
  <si>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</si>
  <si>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</si>
  <si>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</si>
  <si>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</si>
  <si>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</si>
  <si>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</si>
  <si>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</si>
  <si>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</si>
  <si>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</si>
  <si>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</si>
  <si>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</si>
  <si>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</si>
  <si>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</si>
  <si>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</si>
  <si>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</si>
  <si>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</si>
  <si>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</si>
  <si>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</si>
  <si>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</si>
  <si>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</si>
  <si>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</si>
  <si>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</si>
  <si>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</si>
  <si>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</si>
  <si>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</si>
  <si>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</si>
  <si>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</si>
  <si>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</si>
  <si>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</si>
  <si>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</si>
  <si>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</si>
  <si>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</si>
  <si>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</si>
  <si>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</si>
  <si>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</si>
  <si>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</si>
  <si>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</si>
  <si>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</si>
  <si>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</si>
  <si>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</si>
  <si>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</si>
  <si>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</si>
  <si>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</si>
  <si>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</si>
  <si>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</si>
  <si>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</si>
  <si>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</si>
  <si>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</si>
  <si>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</si>
  <si>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</si>
  <si>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</si>
  <si>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</si>
  <si>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</si>
  <si>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</si>
  <si>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</si>
  <si>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</si>
  <si>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</si>
  <si>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</si>
  <si>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</si>
  <si>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</si>
  <si>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</si>
  <si>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</si>
  <si>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</si>
  <si>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</si>
  <si>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</si>
  <si>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</si>
  <si>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</si>
  <si>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</si>
  <si>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</si>
  <si>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</si>
  <si>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</si>
  <si>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</si>
  <si>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</si>
  <si>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</si>
  <si>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</si>
  <si>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</si>
  <si>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</si>
  <si>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</si>
  <si>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</si>
  <si>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</si>
  <si>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</si>
  <si>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</si>
  <si>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</si>
  <si>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</si>
  <si>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</si>
  <si>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</si>
  <si>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</si>
  <si>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</si>
  <si>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</si>
  <si>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</si>
  <si>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</si>
  <si>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</si>
  <si>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</si>
  <si>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</si>
  <si>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</si>
  <si>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</si>
  <si>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</si>
  <si>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</si>
  <si>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</si>
  <si>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</si>
  <si>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</si>
  <si>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</si>
  <si>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</si>
  <si>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</si>
  <si>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</si>
  <si>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</si>
  <si>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</si>
  <si>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</si>
  <si>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</si>
  <si>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</si>
  <si>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</si>
  <si>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</si>
  <si>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</si>
  <si>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</si>
  <si>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</si>
  <si>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</si>
  <si>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</si>
  <si>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</si>
  <si>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</si>
  <si>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</si>
  <si>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</si>
  <si>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</si>
  <si>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</si>
  <si>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</si>
  <si>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</si>
  <si>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</si>
  <si>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</si>
  <si>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</si>
  <si>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</si>
  <si>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</si>
  <si>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</si>
  <si>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</si>
  <si>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</si>
  <si>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</si>
  <si>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</si>
  <si>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</si>
  <si>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</si>
  <si>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</si>
  <si>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</si>
  <si>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</si>
  <si>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</si>
  <si>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</si>
  <si>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</si>
  <si>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</si>
  <si>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</si>
  <si>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</si>
  <si>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</si>
  <si>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</si>
  <si>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</si>
  <si>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</si>
  <si>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</si>
  <si>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</si>
  <si>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</si>
  <si>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</si>
  <si>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</si>
  <si>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</si>
  <si>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</si>
  <si>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</si>
  <si>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</si>
  <si>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</si>
  <si>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</si>
  <si>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</si>
  <si>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</si>
  <si>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</si>
  <si>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</si>
  <si>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</si>
  <si>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</si>
  <si>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</si>
  <si>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</si>
  <si>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</si>
  <si>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</si>
  <si>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</si>
  <si>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</si>
  <si>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</si>
  <si>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</si>
  <si>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</si>
  <si>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</si>
  <si>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</si>
  <si>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</si>
  <si>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</si>
  <si>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</si>
  <si>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</si>
  <si>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</si>
  <si>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</si>
  <si>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</si>
  <si>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</si>
  <si>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</si>
  <si>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</si>
  <si>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</si>
  <si>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</si>
  <si>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</si>
  <si>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</si>
  <si>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</si>
  <si>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</si>
  <si>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</si>
  <si>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</si>
  <si>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</si>
  <si>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</si>
  <si>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</si>
  <si>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</si>
  <si>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</si>
  <si>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</si>
  <si>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</si>
  <si>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</si>
  <si>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</si>
  <si>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</si>
  <si>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</si>
  <si>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</si>
  <si>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</si>
  <si>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</si>
  <si>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</si>
  <si>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</si>
  <si>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</si>
  <si>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</si>
  <si>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</si>
  <si>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</si>
  <si>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</si>
  <si>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</si>
  <si>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</si>
  <si>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</si>
  <si>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</si>
  <si>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</si>
  <si>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</si>
  <si>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</si>
  <si>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</si>
  <si>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</si>
  <si>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</si>
  <si>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</si>
  <si>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</si>
  <si>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</si>
  <si>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</si>
  <si>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</si>
  <si>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</si>
  <si>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</si>
  <si>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</si>
  <si>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</si>
  <si>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</si>
  <si>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</si>
  <si>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</si>
  <si>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</si>
  <si>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</si>
  <si>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</si>
  <si>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</si>
  <si>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</si>
  <si>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</si>
  <si>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</si>
  <si>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</si>
  <si>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</si>
  <si>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</si>
  <si>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</si>
  <si>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</si>
  <si>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</si>
  <si>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</si>
  <si>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</si>
  <si>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</si>
  <si>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</si>
  <si>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</si>
  <si>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</si>
  <si>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</si>
  <si>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</si>
  <si>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</si>
  <si>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</si>
  <si>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</si>
  <si>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</si>
  <si>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</si>
  <si>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</si>
  <si>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</si>
  <si>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</si>
  <si>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</si>
  <si>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</si>
  <si>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</si>
  <si>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</si>
  <si>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</si>
  <si>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</si>
  <si>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</si>
  <si>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</si>
  <si>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</si>
  <si>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</si>
  <si>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</si>
  <si>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</si>
  <si>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</si>
  <si>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</si>
  <si>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</si>
  <si>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</si>
  <si>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</si>
  <si>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</si>
  <si>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</si>
  <si>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</si>
  <si>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</si>
  <si>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</si>
  <si>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</si>
  <si>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</si>
  <si>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</si>
  <si>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</si>
  <si>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</si>
  <si>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</si>
  <si>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</si>
  <si>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</si>
  <si>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</si>
  <si>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</si>
  <si>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</si>
  <si>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</si>
  <si>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</si>
  <si>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</si>
  <si>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</si>
  <si>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</si>
  <si>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</si>
  <si>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</si>
  <si>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</si>
  <si>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</si>
  <si>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</si>
  <si>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</si>
  <si>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</si>
  <si>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</si>
  <si>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</si>
  <si>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</si>
  <si>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</si>
  <si>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</si>
  <si>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</si>
  <si>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</si>
  <si>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</si>
  <si>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</si>
  <si>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</si>
  <si>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</si>
  <si>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</si>
  <si>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</si>
  <si>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</si>
  <si>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</si>
  <si>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</si>
  <si>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</si>
  <si>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</si>
  <si>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</si>
  <si>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</si>
  <si>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</si>
  <si>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</si>
  <si>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</si>
  <si>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</si>
  <si>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</si>
  <si>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</si>
  <si>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</si>
  <si>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</si>
  <si>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</si>
  <si>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</si>
  <si>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</si>
  <si>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</si>
  <si>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</si>
  <si>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</si>
  <si>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</si>
  <si>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</si>
  <si>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</si>
  <si>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</si>
  <si>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</si>
  <si>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</si>
  <si>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</si>
  <si>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</si>
  <si>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</si>
  <si>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</si>
  <si>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</si>
  <si>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</si>
  <si>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</si>
  <si>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</si>
  <si>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</si>
  <si>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</si>
  <si>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</si>
  <si>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</si>
  <si>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</si>
  <si>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</si>
  <si>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</si>
  <si>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</si>
  <si>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</si>
  <si>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</si>
  <si>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</si>
  <si>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</si>
  <si>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</si>
  <si>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</si>
  <si>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</si>
  <si>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</si>
  <si>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</si>
  <si>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</si>
  <si>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</si>
  <si>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</si>
  <si>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</si>
  <si>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</si>
  <si>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</si>
  <si>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</si>
  <si>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</si>
  <si>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</si>
  <si>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</si>
  <si>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</si>
  <si>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</si>
  <si>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</si>
  <si>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</si>
  <si>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</si>
  <si>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</si>
  <si>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</si>
  <si>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</si>
  <si>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</si>
  <si>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</si>
  <si>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</si>
  <si>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</si>
  <si>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</si>
  <si>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</si>
  <si>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</si>
  <si>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</si>
  <si>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</si>
  <si>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</si>
  <si>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</si>
  <si>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</si>
  <si>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</si>
  <si>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</si>
  <si>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</si>
  <si>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</si>
  <si>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</si>
  <si>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</si>
  <si>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</si>
  <si>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</si>
  <si>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</si>
  <si>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</si>
  <si>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</si>
  <si>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</si>
  <si>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</si>
  <si>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</si>
  <si>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</si>
  <si>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</si>
  <si>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</si>
  <si>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</si>
  <si>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</si>
  <si>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</si>
  <si>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</si>
  <si>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</si>
  <si>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</si>
  <si>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</si>
  <si>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</si>
  <si>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</si>
  <si>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</si>
  <si>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</si>
  <si>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</si>
  <si>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</si>
  <si>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</si>
  <si>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</si>
  <si>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</si>
  <si>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</si>
  <si>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</si>
  <si>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</si>
  <si>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</si>
  <si>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</si>
  <si>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</si>
  <si>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</si>
  <si>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</si>
  <si>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</si>
  <si>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</si>
  <si>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</si>
  <si>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</si>
  <si>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</si>
  <si>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</si>
  <si>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</si>
  <si>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</si>
  <si>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</si>
  <si>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</si>
  <si>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</si>
  <si>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</si>
  <si>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</si>
  <si>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</si>
  <si>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</si>
  <si>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</si>
  <si>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</si>
  <si>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</si>
  <si>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</si>
  <si>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</si>
  <si>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</si>
  <si>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</si>
  <si>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</si>
  <si>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</si>
  <si>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</si>
  <si>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</si>
  <si>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</si>
  <si>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</si>
  <si>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</si>
  <si>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</si>
  <si>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</si>
  <si>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</si>
  <si>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</si>
  <si>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</si>
  <si>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</si>
  <si>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</si>
  <si>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</si>
  <si>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</si>
  <si>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</si>
  <si>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</si>
  <si>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</si>
  <si>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</si>
  <si>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</si>
  <si>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</si>
  <si>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</si>
  <si>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</si>
  <si>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</si>
  <si>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</si>
  <si>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</si>
  <si>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</si>
  <si>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</si>
  <si>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</si>
  <si>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</si>
  <si>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</si>
  <si>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</si>
  <si>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</si>
  <si>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</si>
  <si>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</si>
  <si>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</si>
  <si>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</si>
  <si>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</si>
  <si>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</si>
  <si>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</si>
  <si>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</si>
  <si>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</si>
  <si>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</si>
  <si>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</si>
  <si>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</si>
  <si>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</si>
  <si>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</si>
  <si>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</si>
  <si>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</si>
  <si>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</si>
  <si>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</si>
  <si>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</si>
  <si>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</si>
  <si>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</si>
  <si>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</si>
  <si>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</si>
  <si>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</si>
  <si>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</si>
  <si>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</si>
  <si>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</si>
  <si>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</si>
  <si>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</si>
  <si>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</si>
  <si>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</si>
  <si>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</si>
  <si>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</si>
  <si>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</si>
  <si>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</si>
  <si>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</si>
  <si>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</si>
  <si>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</si>
  <si>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</si>
  <si>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</si>
  <si>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</si>
  <si>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</si>
  <si>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</si>
  <si>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</si>
  <si>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</si>
  <si>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</si>
  <si>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</si>
  <si>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</si>
  <si>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</si>
  <si>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</si>
  <si>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</si>
  <si>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</si>
  <si>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</si>
  <si>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</si>
  <si>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</si>
  <si>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</si>
  <si>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</si>
  <si>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</si>
  <si>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</si>
  <si>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</si>
  <si>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</si>
  <si>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</si>
  <si>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</si>
  <si>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</si>
  <si>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</si>
  <si>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</si>
  <si>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</si>
  <si>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</si>
  <si>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</si>
  <si>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</si>
  <si>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</si>
  <si>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</si>
  <si>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</si>
  <si>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</si>
  <si>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</si>
  <si>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</si>
  <si>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</si>
  <si>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</si>
  <si>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</si>
  <si>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</si>
  <si>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</si>
  <si>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</si>
  <si>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</si>
  <si>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</si>
  <si>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</si>
  <si>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</si>
  <si>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</si>
  <si>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</si>
  <si>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</si>
  <si>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</si>
  <si>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</si>
  <si>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</si>
  <si>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</si>
  <si>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</si>
  <si>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</si>
  <si>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</si>
  <si>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</si>
  <si>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</si>
  <si>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</si>
  <si>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</si>
  <si>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</si>
  <si>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</si>
  <si>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</si>
  <si>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</si>
  <si>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</si>
  <si>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</si>
  <si>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</si>
  <si>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</si>
  <si>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</si>
  <si>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</si>
  <si>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</si>
  <si>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</si>
  <si>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</si>
  <si>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</si>
  <si>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</si>
  <si>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</si>
  <si>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</si>
  <si>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</si>
  <si>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</si>
  <si>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</si>
  <si>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</si>
  <si>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</si>
  <si>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</si>
  <si>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</si>
  <si>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</si>
  <si>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</si>
  <si>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</si>
  <si>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</si>
  <si>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</si>
  <si>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</si>
  <si>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</si>
  <si>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</si>
  <si>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</si>
  <si>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</si>
  <si>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</si>
  <si>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</si>
  <si>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</si>
  <si>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</si>
  <si>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</si>
  <si>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</si>
  <si>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</si>
  <si>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</si>
  <si>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</si>
  <si>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</si>
  <si>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</si>
  <si>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</si>
  <si>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</si>
  <si>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</si>
  <si>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</si>
  <si>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</si>
  <si>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</si>
  <si>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</si>
  <si>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</si>
  <si>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</si>
  <si>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</si>
  <si>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</si>
  <si>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</si>
  <si>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</si>
  <si>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</si>
  <si>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</si>
  <si>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</si>
  <si>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</si>
  <si>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</si>
  <si>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</si>
  <si>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</si>
  <si>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</si>
  <si>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</si>
  <si>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</si>
  <si>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</si>
  <si>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</si>
  <si>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</si>
  <si>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</si>
  <si>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</si>
  <si>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</si>
  <si>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</si>
  <si>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</si>
  <si>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</si>
  <si>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</si>
  <si>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</si>
  <si>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</si>
  <si>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</si>
  <si>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</si>
  <si>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</si>
  <si>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</si>
  <si>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</si>
  <si>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</si>
  <si>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</si>
  <si>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</si>
  <si>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</si>
  <si>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</si>
  <si>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</si>
  <si>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</si>
  <si>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</si>
  <si>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</si>
  <si>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</si>
  <si>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</si>
  <si>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</si>
  <si>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</si>
  <si>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</si>
  <si>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</si>
  <si>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</si>
  <si>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</si>
  <si>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</si>
  <si>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</si>
  <si>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</si>
  <si>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</si>
  <si>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</si>
  <si>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</si>
  <si>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</si>
  <si>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</si>
  <si>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</si>
  <si>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</si>
  <si>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</si>
  <si>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</si>
  <si>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</si>
  <si>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</si>
  <si>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</si>
  <si>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</si>
  <si>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</si>
  <si>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</si>
  <si>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</si>
  <si>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</si>
  <si>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</si>
  <si>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</si>
  <si>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</si>
  <si>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</si>
  <si>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</si>
  <si>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</si>
  <si>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</si>
  <si>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</si>
  <si>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</si>
  <si>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</si>
  <si>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</si>
  <si>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</si>
  <si>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</si>
  <si>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</si>
  <si>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</si>
  <si>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</si>
  <si>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</si>
  <si>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</si>
  <si>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</si>
  <si>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</si>
  <si>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</si>
  <si>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</si>
  <si>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</si>
  <si>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</si>
  <si>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</si>
  <si>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</si>
  <si>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</si>
  <si>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</si>
  <si>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</si>
  <si>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</si>
  <si>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</si>
  <si>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</si>
  <si>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</si>
  <si>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</si>
  <si>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</si>
  <si>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</si>
  <si>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</si>
  <si>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</si>
  <si>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</si>
  <si>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</si>
  <si>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</si>
  <si>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</si>
  <si>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</si>
  <si>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</si>
  <si>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</si>
  <si>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</si>
  <si>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</si>
  <si>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</si>
  <si>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</si>
  <si>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</si>
  <si>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</si>
  <si>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</si>
  <si>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</si>
  <si>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</si>
  <si>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</si>
  <si>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</si>
  <si>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</si>
  <si>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</si>
  <si>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</si>
  <si>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</si>
  <si>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</si>
  <si>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</si>
  <si>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</si>
  <si>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</si>
  <si>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</si>
  <si>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</si>
  <si>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</si>
  <si>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</si>
  <si>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</si>
  <si>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</si>
  <si>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</si>
  <si>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</si>
  <si>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</si>
  <si>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</si>
  <si>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</si>
  <si>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</si>
  <si>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</si>
  <si>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</si>
  <si>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</si>
  <si>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</si>
  <si>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</si>
  <si>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</si>
  <si>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</si>
  <si>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</si>
  <si>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</si>
  <si>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</si>
  <si>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</si>
  <si>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</si>
  <si>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</si>
  <si>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</si>
  <si>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</si>
  <si>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</si>
  <si>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</si>
  <si>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</si>
  <si>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</si>
  <si>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</si>
  <si>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</si>
  <si>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</si>
  <si>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</si>
  <si>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</si>
  <si>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</si>
  <si>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</si>
  <si>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</si>
  <si>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</si>
  <si>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</si>
  <si>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</si>
  <si>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</si>
  <si>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</si>
  <si>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</si>
  <si>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</si>
  <si>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</si>
  <si>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</si>
  <si>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</si>
  <si>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</si>
  <si>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</si>
  <si>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</si>
  <si>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</si>
  <si>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</si>
  <si>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</si>
  <si>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</si>
  <si>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</si>
  <si>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</si>
  <si>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</si>
  <si>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</si>
  <si>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</si>
  <si>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</si>
  <si>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</si>
  <si>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</si>
  <si>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</si>
  <si>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</si>
  <si>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</si>
  <si>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</si>
  <si>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</si>
  <si>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</si>
  <si>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</si>
  <si>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</si>
  <si>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</si>
  <si>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</si>
  <si>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</si>
  <si>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</si>
  <si>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</si>
  <si>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</si>
  <si>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</si>
  <si>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</si>
  <si>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</si>
  <si>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</si>
  <si>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</si>
  <si>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</si>
  <si>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</si>
  <si>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</si>
  <si>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</si>
  <si>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</si>
  <si>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</si>
  <si>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</si>
  <si>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</si>
  <si>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</si>
  <si>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</si>
  <si>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</si>
  <si>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</si>
  <si>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</si>
  <si>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</si>
  <si>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</si>
  <si>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</si>
  <si>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</si>
  <si>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</si>
  <si>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</si>
  <si>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</si>
  <si>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</si>
  <si>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</si>
  <si>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</si>
  <si>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</si>
  <si>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</si>
  <si>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</si>
  <si>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</si>
  <si>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</si>
  <si>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</si>
  <si>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</si>
  <si>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</si>
  <si>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</si>
  <si>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</si>
  <si>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</si>
  <si>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</si>
  <si>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</si>
  <si>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</si>
  <si>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</si>
  <si>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</si>
  <si>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</si>
  <si>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</si>
  <si>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</si>
  <si>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</si>
  <si>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</si>
  <si>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</si>
  <si>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</si>
  <si>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</si>
  <si>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</si>
  <si>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</si>
  <si>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</si>
  <si>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</si>
  <si>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</si>
  <si>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</si>
  <si>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</si>
  <si>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</si>
  <si>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</si>
  <si>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</si>
  <si>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</si>
  <si>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</si>
  <si>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</si>
  <si>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</si>
  <si>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</si>
  <si>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</si>
  <si>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</si>
  <si>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</si>
  <si>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</si>
  <si>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</si>
  <si>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</si>
  <si>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</si>
  <si>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</si>
  <si>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</si>
  <si>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</si>
  <si>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</si>
  <si>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</si>
  <si>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</si>
  <si>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</si>
  <si>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</si>
  <si>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</si>
  <si>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</si>
  <si>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</si>
  <si>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</si>
  <si>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</si>
  <si>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</si>
  <si>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</si>
  <si>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</si>
  <si>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</si>
  <si>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</si>
  <si>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</si>
  <si>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</si>
  <si>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</si>
  <si>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</si>
  <si>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</si>
  <si>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</si>
  <si>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</si>
  <si>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</si>
  <si>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</si>
  <si>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</si>
  <si>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</si>
  <si>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</si>
  <si>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</si>
  <si>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</si>
  <si>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</si>
  <si>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</si>
  <si>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</si>
  <si>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</si>
  <si>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</si>
  <si>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</si>
  <si>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</si>
  <si>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</si>
  <si>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</si>
  <si>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</si>
  <si>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</si>
  <si>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</si>
  <si>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</si>
  <si>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</si>
  <si>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</si>
  <si>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</si>
  <si>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</si>
  <si>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</si>
  <si>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</si>
  <si>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</si>
  <si>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</si>
  <si>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</si>
  <si>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</si>
  <si>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</si>
  <si>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</si>
  <si>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</si>
  <si>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</si>
  <si>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</si>
  <si>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</si>
  <si>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</si>
  <si>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</si>
  <si>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</si>
  <si>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</si>
  <si>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</si>
  <si>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</si>
  <si>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</si>
  <si>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</si>
  <si>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</si>
  <si>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</si>
  <si>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</si>
  <si>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</si>
  <si>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</si>
  <si>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</si>
  <si>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</si>
  <si>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</si>
  <si>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</si>
  <si>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</si>
  <si>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</si>
  <si>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</si>
  <si>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</si>
  <si>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</si>
  <si>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</si>
  <si>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</si>
  <si>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</si>
  <si>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</si>
  <si>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</si>
  <si>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</si>
  <si>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</si>
  <si>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</si>
  <si>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</si>
  <si>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</si>
  <si>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</si>
  <si>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</si>
  <si>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</si>
  <si>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</si>
  <si>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</si>
  <si>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</si>
  <si>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</si>
  <si>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</si>
  <si>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</si>
  <si>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</si>
  <si>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</si>
  <si>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</si>
  <si>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</si>
  <si>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</si>
  <si>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</si>
  <si>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</si>
  <si>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</si>
  <si>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</si>
  <si>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</si>
  <si>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</si>
  <si>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</si>
  <si>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</si>
  <si>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</si>
  <si>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</si>
  <si>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</si>
  <si>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</si>
  <si>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</si>
  <si>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</si>
  <si>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</si>
  <si>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</si>
  <si>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</si>
  <si>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</si>
  <si>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</si>
  <si>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</si>
  <si>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</si>
  <si>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</si>
  <si>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</si>
  <si>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</si>
  <si>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</si>
  <si>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</si>
  <si>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</si>
  <si>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</si>
  <si>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</si>
  <si>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</si>
  <si>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</si>
  <si>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</si>
  <si>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</si>
  <si>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</si>
  <si>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</si>
  <si>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</si>
  <si>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</si>
  <si>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</si>
  <si>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</si>
  <si>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</si>
  <si>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</si>
  <si>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</si>
  <si>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</si>
  <si>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</si>
  <si>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</si>
  <si>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</si>
  <si>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</si>
  <si>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</si>
  <si>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</si>
  <si>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</si>
  <si>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</si>
  <si>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</si>
  <si>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</si>
  <si>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</si>
  <si>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</si>
  <si>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</si>
  <si>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</si>
  <si>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</si>
  <si>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</si>
  <si>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</si>
  <si>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</si>
  <si>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</si>
  <si>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</si>
  <si>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</si>
  <si>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</si>
  <si>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</si>
  <si>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</si>
  <si>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</si>
  <si>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</si>
  <si>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</si>
  <si>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</si>
  <si>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</si>
  <si>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</si>
  <si>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</si>
  <si>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</si>
  <si>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</si>
  <si>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</si>
  <si>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</si>
  <si>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</si>
  <si>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</si>
  <si>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</si>
  <si>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</si>
  <si>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</si>
  <si>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</si>
  <si>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</si>
  <si>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</si>
  <si>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</si>
  <si>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</si>
  <si>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</si>
  <si>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</si>
  <si>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</si>
  <si>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</si>
  <si>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</si>
  <si>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</si>
  <si>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</si>
  <si>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</si>
  <si>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</si>
  <si>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</si>
  <si>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</si>
  <si>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</si>
  <si>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</si>
  <si>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</si>
  <si>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</si>
  <si>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</si>
  <si>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</si>
  <si>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</si>
  <si>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</si>
  <si>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</si>
  <si>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</si>
  <si>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</si>
  <si>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</si>
  <si>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</si>
  <si>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</si>
  <si>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</si>
  <si>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</si>
  <si>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</si>
  <si>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</si>
  <si>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</si>
  <si>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</si>
  <si>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</si>
  <si>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</si>
  <si>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</si>
  <si>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</si>
  <si>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</si>
  <si>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</si>
  <si>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</si>
  <si>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</si>
  <si>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</si>
  <si>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</si>
  <si>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</si>
  <si>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</si>
  <si>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</si>
  <si>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</si>
  <si>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</si>
  <si>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</si>
  <si>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</si>
  <si>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</si>
  <si>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</si>
  <si>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</si>
  <si>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</si>
  <si>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</si>
  <si>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</si>
  <si>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</si>
  <si>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</si>
  <si>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</si>
  <si>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</si>
  <si>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</si>
  <si>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</si>
  <si>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</si>
  <si>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</si>
  <si>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</si>
  <si>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</si>
  <si>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</si>
  <si>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</si>
  <si>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</si>
  <si>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</si>
  <si>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</si>
  <si>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</si>
  <si>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</si>
  <si>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</si>
  <si>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</si>
  <si>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</si>
  <si>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</si>
  <si>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</si>
  <si>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</si>
  <si>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</si>
  <si>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</si>
  <si>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</si>
  <si>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</si>
  <si>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</si>
  <si>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</si>
  <si>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</si>
  <si>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</si>
  <si>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</si>
  <si>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</si>
  <si>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</si>
  <si>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</si>
  <si>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</si>
  <si>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</si>
  <si>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</si>
  <si>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</si>
  <si>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</si>
  <si>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</si>
  <si>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</si>
  <si>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</si>
  <si>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</si>
  <si>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</si>
  <si>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</si>
  <si>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</si>
  <si>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</si>
  <si>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</si>
  <si>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</si>
  <si>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</si>
  <si>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</si>
  <si>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</si>
  <si>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</si>
  <si>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</si>
  <si>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</si>
  <si>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</si>
  <si>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</si>
  <si>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</si>
  <si>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</si>
  <si>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</si>
  <si>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</si>
  <si>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</si>
  <si>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</si>
  <si>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</si>
  <si>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</si>
  <si>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</si>
  <si>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</si>
  <si>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</si>
  <si>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</si>
  <si>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</si>
  <si>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</si>
  <si>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</si>
  <si>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</si>
  <si>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</si>
  <si>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</si>
  <si>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</si>
  <si>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</si>
  <si>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</si>
  <si>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</si>
  <si>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</si>
  <si>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</si>
  <si>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</si>
  <si>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</si>
  <si>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</si>
  <si>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</si>
  <si>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</si>
  <si>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</si>
  <si>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</si>
  <si>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</si>
  <si>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</si>
  <si>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</si>
  <si>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</si>
  <si>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</si>
  <si>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</si>
  <si>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</si>
  <si>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</si>
  <si>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</si>
  <si>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</si>
  <si>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</si>
  <si>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</si>
  <si>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</si>
  <si>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</si>
  <si>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</si>
  <si>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</si>
  <si>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</si>
  <si>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</si>
  <si>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</si>
  <si>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</si>
  <si>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</si>
  <si>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</si>
  <si>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</si>
  <si>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</si>
  <si>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</si>
  <si>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</si>
  <si>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</si>
  <si>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</si>
  <si>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</si>
  <si>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</si>
  <si>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</si>
  <si>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</si>
  <si>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</si>
  <si>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</si>
  <si>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</si>
  <si>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</si>
  <si>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</si>
  <si>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</si>
  <si>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</si>
  <si>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</si>
  <si>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</si>
  <si>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</si>
  <si>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</si>
  <si>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</si>
  <si>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</si>
  <si>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</si>
  <si>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</si>
  <si>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</si>
  <si>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</si>
  <si>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</si>
  <si>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</si>
  <si>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</si>
  <si>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</si>
  <si>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</si>
  <si>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</si>
  <si>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</si>
  <si>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</si>
  <si>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</si>
  <si>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</si>
  <si>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</si>
  <si>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</si>
  <si>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</si>
  <si>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</si>
  <si>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</si>
  <si>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</si>
  <si>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</si>
  <si>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</si>
  <si>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</si>
  <si>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</si>
  <si>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</si>
  <si>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</si>
  <si>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</si>
  <si>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</si>
  <si>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</si>
  <si>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</si>
  <si>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</si>
  <si>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</si>
  <si>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</si>
  <si>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</si>
  <si>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</si>
  <si>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</si>
  <si>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</si>
  <si>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</si>
  <si>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</si>
  <si>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</si>
  <si>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</si>
  <si>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</si>
  <si>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</si>
  <si>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</si>
  <si>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</si>
  <si>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</si>
  <si>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</si>
  <si>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</si>
  <si>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</si>
  <si>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</si>
  <si>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</si>
  <si>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</si>
  <si>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</si>
  <si>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</si>
  <si>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</si>
  <si>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</si>
  <si>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</si>
  <si>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</si>
  <si>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</si>
  <si>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</si>
  <si>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</si>
  <si>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</si>
  <si>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</si>
  <si>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</si>
  <si>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</si>
  <si>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</si>
  <si>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</si>
  <si>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</si>
  <si>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</si>
  <si>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</si>
  <si>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</si>
  <si>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</si>
  <si>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</si>
  <si>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</si>
  <si>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</si>
  <si>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</si>
  <si>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</si>
  <si>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</si>
  <si>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</si>
  <si>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</si>
  <si>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</si>
  <si>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</si>
  <si>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</si>
  <si>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</si>
  <si>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</si>
  <si>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</si>
  <si>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</si>
  <si>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</si>
  <si>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</si>
  <si>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</si>
  <si>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</si>
  <si>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</si>
  <si>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</si>
  <si>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</si>
  <si>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</si>
  <si>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</si>
  <si>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</si>
  <si>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</si>
  <si>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</si>
  <si>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</si>
  <si>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</si>
  <si>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</si>
  <si>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</si>
  <si>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</si>
  <si>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</si>
  <si>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</si>
  <si>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</si>
  <si>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</si>
  <si>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</si>
  <si>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</si>
  <si>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</si>
  <si>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</si>
  <si>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</si>
  <si>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</si>
  <si>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</si>
  <si>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</si>
  <si>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</si>
  <si>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</si>
  <si>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</si>
  <si>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</si>
  <si>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</si>
  <si>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</si>
  <si>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</si>
  <si>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</si>
  <si>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</si>
  <si>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</si>
  <si>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</si>
  <si>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</si>
  <si>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</si>
  <si>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</si>
  <si>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</si>
  <si>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</si>
  <si>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</si>
  <si>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</si>
  <si>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</si>
  <si>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</si>
  <si>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</si>
  <si>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</si>
  <si>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</si>
  <si>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</si>
  <si>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</si>
  <si>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</si>
  <si>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</si>
  <si>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</si>
  <si>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</si>
  <si>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</si>
  <si>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</si>
  <si>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</si>
  <si>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</si>
  <si>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</si>
  <si>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</si>
  <si>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</si>
  <si>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</si>
  <si>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</si>
  <si>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</si>
  <si>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</si>
  <si>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</si>
  <si>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</si>
  <si>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</si>
  <si>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</si>
  <si>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</si>
  <si>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</si>
  <si>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</si>
  <si>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</si>
  <si>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</si>
  <si>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</si>
  <si>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</si>
  <si>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</si>
  <si>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</si>
  <si>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</si>
  <si>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</si>
  <si>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</si>
  <si>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</si>
  <si>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</si>
  <si>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</si>
  <si>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</si>
  <si>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</si>
  <si>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</si>
  <si>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</si>
  <si>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</si>
  <si>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</si>
  <si>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</si>
  <si>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</si>
  <si>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</si>
  <si>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</si>
  <si>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</si>
  <si>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</si>
  <si>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</si>
  <si>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</si>
  <si>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</si>
  <si>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</si>
  <si>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</si>
  <si>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</si>
  <si>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</si>
  <si>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</si>
  <si>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</si>
  <si>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</si>
  <si>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</si>
  <si>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</si>
  <si>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</si>
  <si>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</si>
  <si>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</si>
  <si>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</si>
  <si>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</si>
  <si>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</si>
  <si>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</si>
  <si>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</si>
  <si>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</si>
  <si>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</si>
  <si>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</si>
  <si>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</si>
  <si>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</si>
  <si>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</si>
  <si>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</si>
  <si>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</si>
  <si>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</si>
  <si>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</si>
  <si>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</si>
  <si>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</si>
  <si>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</si>
  <si>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</si>
  <si>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</si>
  <si>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</si>
  <si>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</si>
  <si>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</si>
  <si>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</si>
  <si>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</si>
  <si>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</si>
  <si>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</si>
  <si>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</si>
  <si>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</si>
  <si>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</si>
  <si>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</si>
  <si>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</si>
  <si>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</si>
  <si>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</si>
  <si>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</si>
  <si>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</si>
  <si>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</si>
  <si>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</si>
  <si>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</si>
  <si>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</si>
  <si>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</si>
  <si>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</si>
  <si>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</si>
  <si>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</si>
  <si>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</si>
  <si>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</si>
  <si>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</si>
  <si>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</si>
  <si>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</si>
  <si>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</si>
  <si>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</si>
  <si>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</si>
  <si>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</si>
  <si>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</si>
  <si>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</si>
  <si>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</si>
  <si>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</si>
  <si>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</si>
  <si>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</si>
  <si>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</si>
  <si>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</si>
  <si>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</si>
  <si>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</si>
  <si>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</si>
  <si>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</si>
  <si>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</si>
  <si>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</si>
  <si>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</si>
  <si>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</si>
  <si>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</si>
  <si>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</si>
  <si>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</si>
  <si>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</si>
  <si>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</si>
  <si>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</si>
  <si>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</si>
  <si>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</si>
  <si>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</si>
  <si>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</si>
  <si>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</si>
  <si>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</si>
  <si>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</si>
  <si>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</si>
  <si>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</si>
  <si>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</si>
  <si>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</si>
  <si>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</si>
  <si>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</si>
  <si>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</si>
  <si>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</si>
  <si>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</si>
  <si>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</si>
  <si>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</si>
  <si>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</si>
  <si>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</si>
  <si>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</si>
  <si>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</si>
  <si>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</si>
  <si>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</si>
  <si>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</si>
  <si>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</si>
  <si>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</si>
  <si>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</si>
  <si>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</si>
  <si>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</si>
  <si>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</si>
  <si>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</si>
  <si>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</si>
  <si>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</si>
  <si>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</si>
  <si>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</si>
  <si>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</si>
  <si>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</si>
  <si>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</si>
  <si>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</si>
  <si>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</si>
  <si>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</si>
  <si>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</si>
  <si>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</si>
  <si>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</si>
  <si>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</si>
  <si>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</si>
  <si>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</si>
  <si>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</si>
  <si>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</si>
  <si>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</si>
  <si>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</si>
  <si>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</si>
  <si>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</si>
  <si>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</si>
  <si>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</si>
  <si>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</si>
  <si>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</si>
  <si>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</si>
  <si>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</si>
  <si>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</si>
  <si>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</si>
  <si>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</si>
  <si>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</si>
  <si>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</si>
  <si>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</si>
  <si>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</si>
  <si>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</si>
  <si>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</si>
  <si>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</si>
  <si>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</si>
  <si>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</si>
  <si>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</si>
  <si>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</si>
  <si>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</si>
  <si>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</si>
  <si>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</si>
  <si>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</si>
  <si>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</si>
  <si>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</si>
  <si>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</si>
  <si>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</si>
  <si>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</si>
  <si>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</si>
  <si>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</si>
  <si>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</si>
  <si>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</si>
  <si>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</si>
  <si>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</si>
  <si>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</si>
  <si>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</si>
  <si>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</si>
  <si>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</si>
  <si>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</si>
  <si>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</si>
  <si>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</si>
  <si>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</si>
  <si>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</si>
  <si>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</si>
  <si>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</si>
  <si>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</si>
  <si>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</si>
  <si>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</si>
  <si>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</si>
  <si>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</si>
  <si>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</si>
  <si>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</si>
  <si>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</si>
  <si>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</si>
  <si>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</si>
  <si>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</si>
  <si>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</si>
  <si>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</si>
  <si>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</si>
  <si>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</si>
  <si>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</si>
  <si>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</si>
  <si>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</si>
  <si>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</si>
  <si>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</si>
  <si>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</si>
  <si>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</si>
  <si>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</si>
  <si>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</si>
  <si>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</si>
  <si>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</si>
  <si>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</si>
  <si>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</si>
  <si>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</si>
  <si>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</si>
  <si>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</si>
  <si>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</si>
  <si>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</si>
  <si>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</si>
  <si>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</si>
  <si>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</si>
  <si>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</si>
  <si>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</si>
  <si>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</si>
  <si>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</si>
  <si>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</si>
  <si>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</si>
  <si>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</si>
  <si>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</si>
  <si>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</si>
  <si>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</si>
  <si>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</si>
  <si>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</si>
  <si>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</si>
  <si>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</si>
  <si>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</si>
  <si>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</si>
  <si>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</si>
  <si>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</si>
  <si>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</si>
  <si>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</si>
  <si>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</si>
  <si>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</si>
  <si>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</si>
  <si>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</si>
  <si>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</si>
  <si>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</si>
  <si>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</si>
  <si>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</si>
  <si>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</si>
  <si>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</si>
  <si>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</si>
  <si>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</si>
  <si>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</si>
  <si>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</si>
  <si>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</si>
  <si>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</si>
  <si>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</si>
  <si>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</si>
  <si>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</si>
  <si>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</si>
  <si>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</si>
  <si>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</si>
  <si>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</si>
  <si>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</si>
  <si>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</si>
  <si>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</si>
  <si>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</si>
  <si>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</si>
  <si>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</si>
  <si>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</si>
  <si>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</si>
  <si>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</si>
  <si>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</si>
  <si>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</si>
  <si>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</si>
  <si>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</si>
  <si>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</si>
  <si>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</si>
  <si>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</si>
  <si>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</si>
  <si>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</si>
  <si>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</si>
  <si>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</si>
  <si>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</si>
  <si>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</si>
  <si>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</si>
  <si>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</si>
  <si>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</si>
  <si>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</si>
  <si>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</si>
  <si>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</si>
  <si>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</si>
  <si>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</si>
  <si>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</si>
  <si>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</si>
  <si>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</si>
  <si>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</si>
  <si>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</si>
  <si>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</si>
  <si>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</si>
  <si>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</si>
  <si>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</si>
  <si>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</si>
  <si>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</si>
  <si>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</si>
  <si>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</si>
  <si>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</si>
  <si>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</si>
  <si>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</si>
  <si>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</si>
  <si>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</si>
  <si>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</si>
  <si>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</si>
  <si>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</si>
  <si>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</si>
  <si>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</si>
  <si>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</si>
  <si>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</si>
  <si>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</si>
  <si>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</si>
  <si>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</si>
  <si>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</si>
  <si>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</si>
  <si>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</si>
  <si>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</si>
  <si>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</si>
  <si>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</si>
  <si>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</si>
  <si>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</si>
  <si>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</si>
  <si>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</si>
  <si>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</si>
  <si>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</si>
  <si>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</si>
  <si>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</si>
  <si>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</si>
  <si>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</si>
  <si>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</si>
  <si>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</si>
  <si>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</si>
  <si>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</si>
  <si>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</si>
  <si>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</si>
  <si>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</si>
  <si>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</si>
  <si>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</si>
  <si>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</si>
  <si>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</si>
  <si>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</si>
  <si>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</si>
  <si>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</si>
  <si>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</si>
  <si>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</si>
  <si>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</si>
  <si>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</si>
  <si>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</si>
  <si>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</si>
  <si>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</si>
  <si>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</si>
  <si>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</si>
  <si>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</si>
  <si>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</si>
  <si>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</si>
  <si>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</si>
  <si>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</si>
  <si>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</si>
  <si>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</si>
  <si>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</si>
  <si>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</si>
  <si>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</si>
  <si>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</si>
  <si>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</si>
  <si>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</si>
  <si>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</si>
  <si>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</si>
  <si>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</si>
  <si>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</si>
  <si>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</si>
  <si>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</si>
  <si>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</si>
  <si>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</si>
  <si>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</si>
  <si>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</si>
  <si>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</si>
  <si>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</si>
  <si>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</si>
  <si>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</si>
  <si>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</si>
  <si>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</si>
  <si>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</si>
  <si>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</si>
  <si>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</si>
  <si>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</si>
  <si>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</si>
  <si>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</si>
  <si>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</si>
  <si>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</si>
  <si>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</si>
  <si>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</si>
  <si>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</si>
  <si>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</si>
  <si>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</si>
  <si>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</si>
  <si>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</si>
  <si>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</si>
  <si>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</si>
  <si>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</si>
  <si>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</si>
  <si>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</si>
  <si>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</si>
  <si>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</si>
  <si>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</si>
  <si>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</si>
  <si>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</si>
  <si>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</si>
  <si>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</si>
  <si>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</si>
  <si>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</si>
  <si>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</si>
  <si>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</si>
  <si>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</si>
  <si>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</si>
  <si>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</si>
  <si>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</si>
  <si>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</si>
  <si>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</si>
  <si>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</si>
  <si>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</si>
  <si>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</si>
  <si>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</si>
  <si>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</si>
  <si>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</si>
  <si>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</si>
  <si>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</si>
  <si>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</si>
  <si>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</si>
  <si>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</si>
  <si>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</si>
  <si>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</si>
  <si>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</si>
  <si>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</si>
  <si>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</si>
  <si>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</si>
  <si>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</si>
  <si>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</si>
  <si>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</si>
  <si>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</si>
  <si>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</si>
  <si>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</si>
  <si>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</si>
  <si>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</si>
  <si>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</si>
  <si>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</si>
  <si>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</si>
  <si>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</si>
  <si>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</si>
  <si>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</si>
  <si>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</si>
  <si>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</si>
  <si>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</si>
  <si>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</si>
  <si>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</si>
  <si>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</si>
  <si>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</si>
  <si>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</si>
  <si>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</si>
  <si>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</si>
  <si>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</si>
  <si>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</si>
  <si>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</si>
  <si>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</si>
  <si>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</si>
  <si>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</si>
  <si>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</si>
  <si>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</si>
  <si>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</si>
  <si>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</si>
  <si>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</si>
  <si>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</si>
  <si>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</si>
  <si>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</si>
  <si>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</si>
  <si>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</si>
  <si>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</si>
  <si>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</si>
  <si>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</si>
  <si>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</si>
  <si>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</si>
  <si>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</si>
  <si>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</si>
  <si>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</si>
  <si>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</si>
  <si>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</si>
  <si>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</si>
  <si>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</si>
  <si>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</si>
  <si>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</si>
  <si>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</si>
  <si>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</si>
  <si>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</si>
  <si>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</si>
  <si>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</si>
  <si>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</si>
  <si>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</si>
  <si>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</si>
  <si>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</si>
  <si>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</si>
  <si>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</si>
  <si>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</si>
  <si>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</si>
  <si>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</si>
  <si>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</si>
  <si>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</si>
  <si>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</si>
  <si>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</si>
  <si>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</si>
  <si>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</si>
  <si>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</si>
  <si>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</si>
  <si>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</si>
  <si>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</si>
  <si>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</si>
  <si>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</si>
  <si>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</si>
  <si>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</si>
  <si>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</si>
  <si>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</si>
  <si>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</si>
  <si>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</si>
  <si>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</si>
  <si>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</si>
  <si>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</si>
  <si>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</si>
  <si>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</si>
  <si>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</si>
  <si>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</si>
  <si>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</si>
  <si>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</si>
  <si>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</si>
  <si>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</si>
  <si>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</si>
  <si>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</si>
  <si>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</si>
  <si>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</si>
  <si>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</si>
  <si>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</si>
  <si>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</si>
  <si>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</si>
  <si>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</si>
  <si>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</si>
  <si>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</si>
  <si>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</si>
  <si>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</si>
  <si>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</si>
  <si>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</si>
  <si>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</si>
  <si>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</si>
  <si>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</si>
  <si>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</si>
  <si>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</si>
  <si>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</si>
  <si>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</si>
  <si>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</si>
  <si>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</si>
  <si>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</si>
  <si>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</si>
  <si>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</si>
  <si>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</si>
  <si>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</si>
  <si>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</si>
  <si>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</si>
  <si>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</si>
  <si>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</si>
  <si>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</si>
  <si>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</si>
  <si>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</si>
  <si>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</si>
  <si>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</si>
  <si>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</si>
  <si>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</si>
  <si>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</si>
  <si>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</si>
  <si>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</si>
  <si>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</si>
  <si>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</si>
  <si>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</si>
  <si>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</si>
  <si>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</si>
  <si>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</si>
  <si>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</si>
  <si>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</si>
  <si>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</si>
  <si>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</si>
  <si>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</si>
  <si>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</si>
  <si>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</si>
  <si>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</si>
  <si>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</si>
  <si>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</si>
  <si>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</si>
  <si>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</si>
  <si>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</si>
  <si>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</si>
  <si>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</si>
  <si>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</si>
  <si>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</si>
  <si>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</si>
  <si>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</si>
  <si>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</si>
  <si>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</si>
  <si>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</si>
  <si>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</si>
  <si>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</si>
  <si>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</si>
  <si>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</si>
  <si>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</si>
  <si>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</si>
  <si>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</si>
  <si>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</si>
  <si>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</si>
  <si>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</si>
  <si>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</si>
  <si>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</si>
  <si>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</si>
  <si>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</si>
  <si>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</si>
  <si>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</si>
  <si>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</si>
  <si>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</si>
  <si>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</si>
  <si>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</si>
  <si>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</si>
  <si>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</si>
  <si>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</si>
  <si>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</si>
  <si>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</si>
  <si>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</si>
  <si>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</si>
  <si>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</si>
  <si>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</si>
  <si>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</si>
  <si>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</si>
  <si>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</si>
  <si>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</si>
  <si>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</si>
  <si>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</si>
  <si>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</si>
  <si>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</si>
  <si>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</si>
  <si>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</si>
  <si>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</si>
  <si>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</si>
  <si>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</si>
  <si>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</si>
  <si>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</si>
  <si>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</si>
  <si>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</si>
  <si>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</si>
  <si>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</si>
  <si>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</si>
  <si>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</si>
  <si>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</si>
  <si>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</si>
  <si>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</si>
  <si>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</si>
  <si>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</si>
  <si>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</si>
  <si>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</si>
  <si>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</si>
  <si>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</si>
  <si>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</si>
  <si>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</si>
  <si>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</si>
  <si>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</si>
  <si>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</si>
  <si>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</si>
  <si>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</si>
  <si>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</si>
  <si>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</si>
  <si>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</si>
  <si>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</si>
  <si>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</si>
  <si>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</si>
  <si>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</si>
  <si>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</si>
  <si>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</si>
  <si>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</si>
  <si>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</si>
  <si>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</si>
  <si>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</si>
  <si>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</si>
  <si>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</si>
  <si>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</si>
  <si>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</si>
  <si>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</si>
  <si>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</si>
  <si>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</si>
  <si>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</si>
  <si>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</si>
  <si>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</si>
  <si>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</si>
  <si>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</si>
  <si>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</si>
  <si>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</si>
  <si>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</si>
  <si>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</si>
  <si>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</si>
  <si>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</si>
  <si>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</si>
  <si>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</si>
  <si>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</si>
  <si>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</si>
  <si>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</si>
  <si>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</si>
  <si>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</si>
  <si>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</si>
  <si>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</si>
  <si>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</si>
  <si>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</si>
  <si>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</si>
  <si>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</si>
  <si>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</si>
  <si>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</si>
  <si>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</si>
  <si>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</si>
  <si>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</si>
  <si>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</si>
  <si>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</si>
  <si>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</si>
  <si>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</si>
  <si>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</si>
  <si>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</si>
  <si>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</si>
  <si>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</si>
  <si>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</si>
  <si>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</si>
  <si>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</si>
  <si>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</si>
  <si>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</si>
  <si>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</si>
  <si>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</si>
  <si>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</si>
  <si>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</si>
  <si>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</si>
  <si>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</si>
  <si>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</si>
  <si>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</si>
  <si>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</si>
  <si>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</si>
  <si>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</si>
  <si>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</si>
  <si>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</si>
  <si>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</si>
  <si>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</si>
  <si>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</si>
  <si>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</si>
  <si>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</si>
  <si>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</si>
  <si>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</si>
  <si>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</si>
  <si>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</si>
  <si>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</si>
  <si>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</si>
  <si>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</si>
  <si>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</si>
  <si>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</si>
  <si>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</si>
  <si>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</si>
  <si>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</si>
  <si>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</si>
  <si>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</si>
  <si>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</si>
  <si>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</si>
  <si>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</si>
  <si>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</si>
  <si>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</si>
  <si>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</si>
  <si>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</si>
  <si>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</si>
  <si>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</si>
  <si>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</si>
  <si>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</si>
  <si>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</si>
  <si>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</si>
  <si>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</si>
  <si>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</si>
  <si>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</si>
  <si>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</si>
  <si>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</si>
  <si>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</si>
  <si>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</si>
  <si>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</si>
  <si>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</si>
  <si>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</si>
  <si>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</si>
  <si>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</si>
  <si>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</si>
  <si>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</si>
  <si>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</si>
  <si>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</si>
  <si>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</si>
  <si>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</si>
  <si>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</si>
  <si>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</si>
  <si>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</si>
  <si>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</si>
  <si>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</si>
  <si>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</si>
  <si>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</si>
  <si>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</si>
  <si>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</si>
  <si>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</si>
  <si>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</si>
  <si>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</si>
  <si>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</si>
  <si>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</si>
  <si>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</si>
  <si>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</si>
  <si>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</si>
  <si>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</si>
  <si>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</si>
  <si>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</si>
  <si>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</si>
  <si>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</si>
  <si>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</si>
  <si>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</si>
  <si>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</si>
  <si>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</si>
  <si>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</si>
  <si>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</si>
  <si>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</si>
  <si>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</si>
  <si>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</si>
  <si>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</si>
  <si>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</si>
  <si>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</si>
  <si>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</si>
  <si>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</si>
  <si>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</si>
  <si>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</si>
  <si>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</si>
  <si>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</si>
  <si>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</si>
  <si>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</si>
  <si>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</si>
  <si>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</si>
  <si>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</si>
  <si>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</si>
  <si>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</si>
  <si>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</si>
  <si>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</si>
  <si>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</si>
  <si>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</si>
  <si>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</si>
  <si>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</si>
  <si>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</si>
  <si>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</si>
  <si>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</si>
  <si>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</si>
  <si>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</si>
  <si>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</si>
  <si>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</si>
  <si>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</si>
  <si>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</si>
  <si>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</si>
  <si>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</si>
  <si>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</si>
  <si>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</si>
  <si>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</si>
  <si>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</si>
  <si>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</si>
  <si>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</si>
  <si>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</si>
  <si>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</si>
  <si>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</si>
  <si>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</si>
  <si>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</si>
  <si>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</si>
  <si>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</si>
  <si>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</si>
  <si>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</si>
  <si>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</si>
  <si>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</si>
  <si>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</si>
  <si>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</si>
  <si>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</si>
  <si>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</si>
  <si>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</si>
  <si>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</si>
  <si>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</si>
  <si>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</si>
  <si>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</si>
  <si>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</si>
  <si>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</si>
  <si>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</si>
  <si>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</si>
  <si>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</si>
  <si>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</si>
  <si>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</si>
  <si>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</si>
  <si>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</si>
  <si>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</si>
  <si>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</si>
  <si>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</si>
  <si>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</si>
  <si>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</si>
  <si>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</si>
  <si>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</si>
  <si>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</si>
  <si>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</si>
  <si>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</si>
  <si>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</si>
  <si>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</si>
  <si>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</si>
  <si>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</si>
  <si>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</si>
  <si>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</si>
  <si>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</si>
  <si>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</si>
  <si>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</si>
  <si>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</si>
  <si>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</si>
  <si>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</si>
  <si>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</si>
  <si>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</si>
  <si>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</si>
  <si>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</si>
  <si>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</si>
  <si>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</si>
  <si>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</si>
  <si>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</si>
  <si>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</si>
  <si>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</si>
  <si>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</si>
  <si>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</si>
  <si>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</si>
  <si>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</si>
  <si>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</si>
  <si>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</si>
  <si>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</si>
  <si>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</si>
  <si>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</si>
  <si>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</si>
  <si>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</si>
  <si>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</si>
  <si>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</si>
  <si>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</si>
  <si>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</si>
  <si>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</si>
  <si>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</si>
  <si>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</si>
  <si>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</si>
  <si>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</si>
  <si>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</si>
  <si>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</si>
  <si>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</si>
  <si>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</si>
  <si>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</si>
  <si>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</si>
  <si>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</si>
  <si>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</si>
  <si>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</si>
  <si>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</si>
  <si>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</si>
  <si>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</si>
  <si>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</si>
  <si>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</si>
  <si>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</si>
  <si>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</si>
  <si>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</si>
  <si>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</si>
  <si>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</si>
  <si>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</si>
  <si>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</si>
  <si>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</si>
  <si>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</si>
  <si>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</si>
  <si>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</si>
  <si>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</si>
  <si>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</si>
  <si>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</si>
  <si>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</si>
  <si>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</si>
  <si>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</si>
  <si>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</si>
  <si>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</si>
  <si>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</si>
  <si>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</si>
  <si>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</si>
  <si>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</si>
  <si>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</si>
  <si>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</si>
  <si>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</si>
  <si>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</si>
  <si>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</si>
  <si>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</si>
  <si>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</si>
  <si>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</si>
  <si>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</si>
  <si>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</si>
  <si>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</si>
  <si>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</si>
  <si>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</si>
  <si>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</si>
  <si>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</si>
  <si>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</si>
  <si>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</si>
  <si>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</si>
  <si>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</si>
  <si>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</si>
  <si>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</si>
  <si>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</si>
  <si>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</si>
  <si>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</si>
  <si>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</si>
  <si>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</si>
  <si>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</si>
  <si>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</si>
  <si>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</si>
  <si>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</si>
  <si>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</si>
  <si>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</si>
  <si>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</si>
  <si>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</si>
  <si>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</si>
  <si>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</si>
  <si>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</si>
  <si>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</si>
  <si>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</si>
  <si>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</si>
  <si>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</si>
  <si>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</si>
  <si>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</si>
  <si>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</si>
  <si>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</si>
  <si>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</si>
  <si>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</si>
  <si>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</si>
  <si>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</si>
  <si>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</si>
  <si>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</si>
  <si>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</si>
  <si>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</si>
  <si>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</si>
  <si>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</si>
  <si>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</si>
  <si>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</si>
  <si>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</si>
  <si>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</si>
  <si>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</si>
  <si>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</si>
  <si>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</si>
  <si>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</si>
  <si>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</si>
  <si>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</si>
  <si>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</si>
  <si>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</si>
  <si>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</si>
  <si>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</si>
  <si>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</si>
  <si>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</si>
  <si>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</si>
  <si>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</si>
  <si>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</si>
  <si>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</si>
  <si>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</si>
  <si>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</si>
  <si>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</si>
  <si>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</si>
  <si>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</si>
  <si>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</si>
  <si>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</si>
  <si>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</si>
  <si>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</si>
  <si>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</si>
  <si>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</si>
  <si>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</si>
  <si>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</si>
  <si>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</si>
  <si>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</si>
  <si>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</si>
  <si>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</si>
  <si>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</si>
  <si>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</si>
  <si>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</si>
  <si>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</si>
  <si>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</si>
  <si>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</si>
  <si>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</si>
  <si>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</si>
  <si>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</si>
  <si>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</si>
  <si>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</si>
  <si>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</si>
  <si>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</si>
  <si>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</si>
  <si>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</si>
  <si>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</si>
  <si>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</si>
  <si>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</si>
  <si>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</si>
  <si>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</si>
  <si>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</si>
  <si>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</si>
  <si>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</si>
  <si>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</si>
  <si>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</si>
  <si>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</si>
  <si>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</si>
  <si>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</si>
  <si>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</si>
  <si>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</si>
  <si>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</si>
  <si>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</si>
  <si>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</si>
  <si>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</si>
  <si>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</si>
  <si>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</si>
  <si>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</si>
  <si>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</si>
  <si>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</si>
  <si>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</si>
  <si>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</si>
  <si>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</si>
  <si>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</si>
  <si>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</si>
  <si>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</si>
  <si>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</si>
  <si>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</si>
  <si>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</si>
  <si>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</si>
  <si>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</si>
  <si>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</si>
  <si>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</si>
  <si>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</si>
  <si>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</si>
  <si>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</si>
  <si>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</si>
  <si>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</si>
  <si>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</si>
  <si>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</si>
  <si>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</si>
  <si>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</si>
  <si>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</si>
  <si>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</si>
  <si>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</si>
  <si>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</si>
  <si>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</si>
  <si>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</si>
  <si>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</si>
  <si>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</si>
  <si>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</si>
  <si>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</si>
  <si>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</si>
  <si>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</si>
  <si>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</si>
  <si>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</si>
  <si>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</si>
  <si>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</si>
  <si>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</si>
  <si>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</si>
  <si>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</si>
  <si>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</si>
  <si>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</si>
  <si>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</si>
  <si>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</si>
  <si>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</si>
  <si>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</si>
  <si>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</si>
  <si>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</si>
  <si>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</si>
  <si>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Month</t>
  </si>
  <si>
    <t>Launch date</t>
  </si>
  <si>
    <t>Row Labels</t>
  </si>
  <si>
    <t>Month (text)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</si>
  <si>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</si>
  <si>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</si>
  <si>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</si>
  <si>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</si>
  <si>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</si>
  <si>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</si>
  <si>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</si>
  <si>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</si>
  <si>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</si>
  <si>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</si>
  <si>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</si>
  <si>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</si>
  <si>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Month (text)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</si>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</sst>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9-409C-B470-EFEACD7C0F3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9-409C-B470-EFEACD7C0F3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D9-409C-B470-EFEACD7C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424528"/>
        <c:axId val="377424856"/>
      </c:lineChart>
      <c:catAx>
        <c:axId val="3774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4856"/>
        <c:crosses val="autoZero"/>
        <c:auto val="1"/>
        <c:lblAlgn val="ctr"/>
        <c:lblOffset val="100"/>
        <c:noMultiLvlLbl val="0"/>
      </c:catAx>
      <c:valAx>
        <c:axId val="3774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50</c:v>
                </c:pt>
                <c:pt idx="10">
                  <c:v>60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D-4808-8951-8DFC3B3151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50</c:v>
                </c:pt>
                <c:pt idx="10">
                  <c:v>40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D-4808-8951-8DFC3B3151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D-4808-8951-8DFC3B31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100144"/>
        <c:axId val="492104408"/>
      </c:lineChart>
      <c:catAx>
        <c:axId val="4921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04408"/>
        <c:crosses val="autoZero"/>
        <c:auto val="1"/>
        <c:lblAlgn val="ctr"/>
        <c:lblOffset val="100"/>
        <c:noMultiLvlLbl val="0"/>
      </c:catAx>
      <c:valAx>
        <c:axId val="49210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CBD027-0903-4CB0-86AD-5DF1DE9F31C3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546734</xdr:colOff>
      <xdr:row>3</xdr:row>
      <xdr:rowOff>76200</xdr:rowOff>
    </xdr:from>
    <xdr:to>
      <xdr:col>17</xdr:col>
      <xdr:colOff>430529</xdr:colOff>
      <xdr:row>28</xdr:row>
      <xdr:rowOff>102869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1958F-FA21-4BBA-8919-F58E0BAE5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86C70-6DAA-465A-8C2D-D59628CF72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su" refreshedDate="44563.477899537036" createdVersion="7" refreshedVersion="7" minRefreshableVersion="3" recordCount="4114" xr:uid="{8BF9C99F-8A4B-4FC7-A6C1-F4EF251E2114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Month (text)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b v="0"/>
    <n v="182"/>
    <b v="1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b v="0"/>
    <n v="79"/>
    <b v="1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b v="0"/>
    <n v="35"/>
    <b v="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b v="0"/>
    <n v="150"/>
    <b v="1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b v="0"/>
    <n v="284"/>
    <b v="1"/>
    <x v="0"/>
    <s v="television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b v="0"/>
    <n v="47"/>
    <b v="1"/>
    <x v="0"/>
    <s v="television"/>
    <x v="2"/>
    <x v="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b v="0"/>
    <n v="58"/>
    <b v="1"/>
    <x v="0"/>
    <s v="television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b v="0"/>
    <n v="57"/>
    <b v="1"/>
    <x v="0"/>
    <s v="television"/>
    <x v="2"/>
    <x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b v="0"/>
    <n v="12"/>
    <b v="1"/>
    <x v="0"/>
    <s v="television"/>
    <x v="2"/>
    <x v="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b v="0"/>
    <n v="20"/>
    <b v="1"/>
    <x v="0"/>
    <s v="television"/>
    <x v="2"/>
    <x v="7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b v="0"/>
    <n v="19"/>
    <b v="1"/>
    <x v="0"/>
    <s v="television"/>
    <x v="3"/>
    <x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b v="0"/>
    <n v="75"/>
    <b v="1"/>
    <x v="0"/>
    <s v="television"/>
    <x v="2"/>
    <x v="3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b v="0"/>
    <n v="827"/>
    <b v="1"/>
    <x v="0"/>
    <s v="television"/>
    <x v="3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b v="0"/>
    <n v="51"/>
    <b v="1"/>
    <x v="0"/>
    <s v="television"/>
    <x v="2"/>
    <x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b v="0"/>
    <n v="41"/>
    <b v="1"/>
    <x v="0"/>
    <s v="television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b v="0"/>
    <n v="98"/>
    <b v="1"/>
    <x v="0"/>
    <s v="television"/>
    <x v="0"/>
    <x v="8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b v="0"/>
    <n v="70"/>
    <b v="1"/>
    <x v="0"/>
    <s v="television"/>
    <x v="3"/>
    <x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b v="0"/>
    <n v="36"/>
    <b v="1"/>
    <x v="0"/>
    <s v="television"/>
    <x v="3"/>
    <x v="9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b v="0"/>
    <n v="342"/>
    <b v="1"/>
    <x v="0"/>
    <s v="television"/>
    <x v="3"/>
    <x v="1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b v="0"/>
    <n v="22"/>
    <b v="1"/>
    <x v="0"/>
    <s v="television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b v="0"/>
    <n v="25"/>
    <b v="1"/>
    <x v="0"/>
    <s v="television"/>
    <x v="0"/>
    <x v="3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b v="0"/>
    <n v="101"/>
    <b v="1"/>
    <x v="0"/>
    <s v="television"/>
    <x v="3"/>
    <x v="10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b v="0"/>
    <n v="8"/>
    <b v="1"/>
    <x v="0"/>
    <s v="television"/>
    <x v="3"/>
    <x v="11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b v="0"/>
    <n v="23"/>
    <b v="1"/>
    <x v="0"/>
    <s v="television"/>
    <x v="0"/>
    <x v="6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b v="0"/>
    <n v="574"/>
    <b v="1"/>
    <x v="0"/>
    <s v="television"/>
    <x v="0"/>
    <x v="1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b v="0"/>
    <n v="14"/>
    <b v="1"/>
    <x v="0"/>
    <s v="television"/>
    <x v="0"/>
    <x v="4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b v="0"/>
    <n v="19"/>
    <b v="1"/>
    <x v="0"/>
    <s v="television"/>
    <x v="3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b v="0"/>
    <n v="150"/>
    <b v="1"/>
    <x v="0"/>
    <s v="television"/>
    <x v="3"/>
    <x v="9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b v="0"/>
    <n v="71"/>
    <b v="1"/>
    <x v="0"/>
    <s v="television"/>
    <x v="0"/>
    <x v="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b v="0"/>
    <n v="117"/>
    <b v="1"/>
    <x v="0"/>
    <s v="television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b v="0"/>
    <n v="53"/>
    <b v="1"/>
    <x v="0"/>
    <s v="television"/>
    <x v="3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b v="0"/>
    <n v="1"/>
    <b v="1"/>
    <x v="0"/>
    <s v="television"/>
    <x v="2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b v="0"/>
    <n v="89"/>
    <b v="1"/>
    <x v="0"/>
    <s v="television"/>
    <x v="2"/>
    <x v="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b v="0"/>
    <n v="64"/>
    <b v="1"/>
    <x v="0"/>
    <s v="television"/>
    <x v="0"/>
    <x v="9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b v="0"/>
    <n v="68"/>
    <b v="1"/>
    <x v="0"/>
    <s v="television"/>
    <x v="3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b v="0"/>
    <n v="28"/>
    <b v="1"/>
    <x v="0"/>
    <s v="television"/>
    <x v="0"/>
    <x v="6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b v="0"/>
    <n v="44"/>
    <b v="1"/>
    <x v="0"/>
    <s v="television"/>
    <x v="0"/>
    <x v="7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b v="0"/>
    <n v="253"/>
    <b v="1"/>
    <x v="0"/>
    <s v="television"/>
    <x v="0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b v="0"/>
    <n v="66"/>
    <b v="1"/>
    <x v="0"/>
    <s v="television"/>
    <x v="4"/>
    <x v="6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b v="0"/>
    <n v="217"/>
    <b v="1"/>
    <x v="0"/>
    <s v="television"/>
    <x v="3"/>
    <x v="6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b v="0"/>
    <n v="16"/>
    <b v="1"/>
    <x v="0"/>
    <s v="television"/>
    <x v="3"/>
    <x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b v="0"/>
    <n v="19"/>
    <b v="1"/>
    <x v="0"/>
    <s v="television"/>
    <x v="3"/>
    <x v="8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b v="0"/>
    <n v="169"/>
    <b v="1"/>
    <x v="0"/>
    <s v="television"/>
    <x v="3"/>
    <x v="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b v="0"/>
    <n v="263"/>
    <b v="1"/>
    <x v="0"/>
    <s v="television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b v="0"/>
    <n v="15"/>
    <b v="1"/>
    <x v="0"/>
    <s v="television"/>
    <x v="3"/>
    <x v="10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b v="0"/>
    <n v="61"/>
    <b v="1"/>
    <x v="0"/>
    <s v="television"/>
    <x v="2"/>
    <x v="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b v="0"/>
    <n v="45"/>
    <b v="1"/>
    <x v="0"/>
    <s v="television"/>
    <x v="0"/>
    <x v="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b v="0"/>
    <n v="70"/>
    <b v="1"/>
    <x v="0"/>
    <s v="television"/>
    <x v="3"/>
    <x v="9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b v="0"/>
    <n v="38"/>
    <b v="1"/>
    <x v="0"/>
    <s v="television"/>
    <x v="0"/>
    <x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b v="0"/>
    <n v="87"/>
    <b v="1"/>
    <x v="0"/>
    <s v="television"/>
    <x v="0"/>
    <x v="8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b v="0"/>
    <n v="22"/>
    <b v="1"/>
    <x v="0"/>
    <s v="television"/>
    <x v="3"/>
    <x v="11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b v="0"/>
    <n v="119"/>
    <b v="1"/>
    <x v="0"/>
    <s v="television"/>
    <x v="0"/>
    <x v="3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b v="0"/>
    <n v="52"/>
    <b v="1"/>
    <x v="0"/>
    <s v="television"/>
    <x v="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b v="0"/>
    <n v="117"/>
    <b v="1"/>
    <x v="0"/>
    <s v="television"/>
    <x v="3"/>
    <x v="7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b v="0"/>
    <n v="52"/>
    <b v="1"/>
    <x v="0"/>
    <s v="television"/>
    <x v="0"/>
    <x v="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b v="0"/>
    <n v="86"/>
    <b v="1"/>
    <x v="0"/>
    <s v="television"/>
    <x v="2"/>
    <x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b v="0"/>
    <n v="174"/>
    <b v="1"/>
    <x v="0"/>
    <s v="television"/>
    <x v="0"/>
    <x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b v="0"/>
    <n v="69"/>
    <b v="1"/>
    <x v="0"/>
    <s v="television"/>
    <x v="0"/>
    <x v="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b v="0"/>
    <n v="75"/>
    <b v="1"/>
    <x v="0"/>
    <s v="television"/>
    <x v="3"/>
    <x v="9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b v="0"/>
    <n v="33"/>
    <b v="1"/>
    <x v="0"/>
    <s v="television"/>
    <x v="0"/>
    <x v="1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b v="0"/>
    <n v="108"/>
    <b v="1"/>
    <x v="0"/>
    <s v="shorts"/>
    <x v="3"/>
    <x v="7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b v="0"/>
    <n v="23"/>
    <b v="1"/>
    <x v="0"/>
    <s v="shorts"/>
    <x v="4"/>
    <x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b v="0"/>
    <n v="48"/>
    <b v="1"/>
    <x v="0"/>
    <s v="shorts"/>
    <x v="4"/>
    <x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b v="0"/>
    <n v="64"/>
    <b v="1"/>
    <x v="0"/>
    <s v="shorts"/>
    <x v="4"/>
    <x v="11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b v="0"/>
    <n v="24"/>
    <b v="1"/>
    <x v="0"/>
    <s v="shorts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b v="0"/>
    <n v="57"/>
    <b v="1"/>
    <x v="0"/>
    <s v="shorts"/>
    <x v="3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b v="0"/>
    <n v="26"/>
    <b v="1"/>
    <x v="0"/>
    <s v="shorts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b v="0"/>
    <n v="20"/>
    <b v="1"/>
    <x v="0"/>
    <s v="shorts"/>
    <x v="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b v="0"/>
    <n v="36"/>
    <b v="1"/>
    <x v="0"/>
    <s v="shorts"/>
    <x v="3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b v="0"/>
    <n v="178"/>
    <b v="1"/>
    <x v="0"/>
    <s v="shorts"/>
    <x v="6"/>
    <x v="1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b v="0"/>
    <n v="17"/>
    <b v="1"/>
    <x v="0"/>
    <s v="shorts"/>
    <x v="6"/>
    <x v="3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b v="0"/>
    <n v="32"/>
    <b v="1"/>
    <x v="0"/>
    <s v="shorts"/>
    <x v="5"/>
    <x v="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b v="0"/>
    <n v="41"/>
    <b v="1"/>
    <x v="0"/>
    <s v="shorts"/>
    <x v="5"/>
    <x v="9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b v="0"/>
    <n v="18"/>
    <b v="1"/>
    <x v="0"/>
    <s v="shorts"/>
    <x v="6"/>
    <x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b v="0"/>
    <n v="29"/>
    <b v="1"/>
    <x v="0"/>
    <s v="shorts"/>
    <x v="0"/>
    <x v="11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b v="0"/>
    <n v="47"/>
    <b v="1"/>
    <x v="0"/>
    <s v="shorts"/>
    <x v="4"/>
    <x v="7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b v="0"/>
    <n v="15"/>
    <b v="1"/>
    <x v="0"/>
    <s v="shorts"/>
    <x v="6"/>
    <x v="9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b v="0"/>
    <n v="26"/>
    <b v="1"/>
    <x v="0"/>
    <s v="shorts"/>
    <x v="5"/>
    <x v="7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b v="0"/>
    <n v="35"/>
    <b v="1"/>
    <x v="0"/>
    <s v="shorts"/>
    <x v="2"/>
    <x v="10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b v="0"/>
    <n v="41"/>
    <b v="1"/>
    <x v="0"/>
    <s v="shorts"/>
    <x v="3"/>
    <x v="7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b v="0"/>
    <n v="47"/>
    <b v="1"/>
    <x v="0"/>
    <s v="shorts"/>
    <x v="4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b v="0"/>
    <n v="28"/>
    <b v="1"/>
    <x v="0"/>
    <s v="shorts"/>
    <x v="5"/>
    <x v="3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b v="0"/>
    <n v="100"/>
    <b v="1"/>
    <x v="0"/>
    <s v="shorts"/>
    <x v="6"/>
    <x v="8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b v="0"/>
    <n v="13"/>
    <b v="1"/>
    <x v="0"/>
    <s v="shorts"/>
    <x v="0"/>
    <x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b v="0"/>
    <n v="7"/>
    <b v="1"/>
    <x v="0"/>
    <s v="shorts"/>
    <x v="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b v="0"/>
    <n v="21"/>
    <b v="1"/>
    <x v="0"/>
    <s v="shorts"/>
    <x v="6"/>
    <x v="10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b v="0"/>
    <n v="17"/>
    <b v="1"/>
    <x v="0"/>
    <s v="shorts"/>
    <x v="0"/>
    <x v="9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b v="0"/>
    <n v="25"/>
    <b v="1"/>
    <x v="0"/>
    <s v="shorts"/>
    <x v="7"/>
    <x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b v="0"/>
    <n v="60"/>
    <b v="1"/>
    <x v="0"/>
    <s v="shorts"/>
    <x v="3"/>
    <x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b v="0"/>
    <n v="56"/>
    <b v="1"/>
    <x v="0"/>
    <s v="shorts"/>
    <x v="4"/>
    <x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b v="0"/>
    <n v="16"/>
    <b v="1"/>
    <x v="0"/>
    <s v="shorts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b v="0"/>
    <n v="46"/>
    <b v="1"/>
    <x v="0"/>
    <s v="shorts"/>
    <x v="6"/>
    <x v="7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b v="0"/>
    <n v="43"/>
    <b v="1"/>
    <x v="0"/>
    <s v="shorts"/>
    <x v="2"/>
    <x v="1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b v="0"/>
    <n v="15"/>
    <b v="1"/>
    <x v="0"/>
    <s v="shorts"/>
    <x v="5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b v="0"/>
    <n v="12"/>
    <b v="1"/>
    <x v="0"/>
    <s v="shorts"/>
    <x v="3"/>
    <x v="7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b v="0"/>
    <n v="21"/>
    <b v="1"/>
    <x v="0"/>
    <s v="shorts"/>
    <x v="5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b v="0"/>
    <n v="34"/>
    <b v="1"/>
    <x v="0"/>
    <s v="shorts"/>
    <x v="7"/>
    <x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b v="0"/>
    <n v="8"/>
    <b v="1"/>
    <x v="0"/>
    <s v="shorts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b v="0"/>
    <n v="60"/>
    <b v="1"/>
    <x v="0"/>
    <s v="shorts"/>
    <x v="5"/>
    <x v="4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b v="0"/>
    <n v="39"/>
    <b v="1"/>
    <x v="0"/>
    <s v="shorts"/>
    <x v="4"/>
    <x v="11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b v="0"/>
    <n v="26"/>
    <b v="1"/>
    <x v="0"/>
    <s v="shorts"/>
    <x v="5"/>
    <x v="9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b v="0"/>
    <n v="35"/>
    <b v="1"/>
    <x v="0"/>
    <s v="shorts"/>
    <x v="5"/>
    <x v="1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b v="0"/>
    <n v="65"/>
    <b v="1"/>
    <x v="0"/>
    <s v="shorts"/>
    <x v="7"/>
    <x v="4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b v="0"/>
    <n v="49"/>
    <b v="1"/>
    <x v="0"/>
    <s v="shorts"/>
    <x v="3"/>
    <x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b v="0"/>
    <n v="10"/>
    <b v="1"/>
    <x v="0"/>
    <s v="shorts"/>
    <x v="6"/>
    <x v="7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b v="0"/>
    <n v="60"/>
    <b v="1"/>
    <x v="0"/>
    <s v="shorts"/>
    <x v="2"/>
    <x v="6"/>
    <x v="6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b v="0"/>
    <n v="27"/>
    <b v="1"/>
    <x v="0"/>
    <s v="shorts"/>
    <x v="5"/>
    <x v="7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b v="0"/>
    <n v="69"/>
    <b v="1"/>
    <x v="0"/>
    <s v="shorts"/>
    <x v="6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b v="0"/>
    <n v="47"/>
    <b v="1"/>
    <x v="0"/>
    <s v="shorts"/>
    <x v="4"/>
    <x v="6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b v="0"/>
    <n v="47"/>
    <b v="1"/>
    <x v="0"/>
    <s v="shorts"/>
    <x v="6"/>
    <x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b v="0"/>
    <n v="26"/>
    <b v="1"/>
    <x v="0"/>
    <s v="shorts"/>
    <x v="4"/>
    <x v="9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b v="0"/>
    <n v="53"/>
    <b v="1"/>
    <x v="0"/>
    <s v="shorts"/>
    <x v="0"/>
    <x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b v="0"/>
    <n v="81"/>
    <b v="1"/>
    <x v="0"/>
    <s v="shorts"/>
    <x v="3"/>
    <x v="7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b v="0"/>
    <n v="78"/>
    <b v="1"/>
    <x v="0"/>
    <s v="shorts"/>
    <x v="6"/>
    <x v="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b v="0"/>
    <n v="35"/>
    <b v="1"/>
    <x v="0"/>
    <s v="shorts"/>
    <x v="6"/>
    <x v="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b v="0"/>
    <n v="22"/>
    <b v="1"/>
    <x v="0"/>
    <s v="shorts"/>
    <x v="5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b v="0"/>
    <n v="57"/>
    <b v="1"/>
    <x v="0"/>
    <s v="shorts"/>
    <x v="6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b v="0"/>
    <n v="27"/>
    <b v="1"/>
    <x v="0"/>
    <s v="shorts"/>
    <x v="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b v="0"/>
    <n v="39"/>
    <b v="1"/>
    <x v="0"/>
    <s v="shorts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b v="0"/>
    <n v="37"/>
    <b v="1"/>
    <x v="0"/>
    <s v="shorts"/>
    <x v="6"/>
    <x v="3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b v="0"/>
    <n v="1"/>
    <b v="0"/>
    <x v="0"/>
    <s v="science fiction"/>
    <x v="2"/>
    <x v="8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b v="0"/>
    <n v="1"/>
    <b v="0"/>
    <x v="0"/>
    <s v="science fiction"/>
    <x v="0"/>
    <x v="6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b v="0"/>
    <n v="0"/>
    <b v="0"/>
    <x v="0"/>
    <s v="science fiction"/>
    <x v="2"/>
    <x v="10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b v="0"/>
    <n v="6"/>
    <b v="0"/>
    <x v="0"/>
    <s v="science fiction"/>
    <x v="3"/>
    <x v="8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b v="0"/>
    <n v="0"/>
    <b v="0"/>
    <x v="0"/>
    <s v="science fiction"/>
    <x v="0"/>
    <x v="6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b v="0"/>
    <n v="6"/>
    <b v="0"/>
    <x v="0"/>
    <s v="science fiction"/>
    <x v="2"/>
    <x v="1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b v="0"/>
    <n v="13"/>
    <b v="0"/>
    <x v="0"/>
    <s v="science fiction"/>
    <x v="0"/>
    <x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b v="0"/>
    <n v="4"/>
    <b v="0"/>
    <x v="0"/>
    <s v="science fiction"/>
    <x v="0"/>
    <x v="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b v="0"/>
    <n v="6"/>
    <b v="0"/>
    <x v="0"/>
    <s v="science fiction"/>
    <x v="2"/>
    <x v="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b v="0"/>
    <n v="0"/>
    <b v="0"/>
    <x v="0"/>
    <s v="science fiction"/>
    <x v="3"/>
    <x v="10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b v="0"/>
    <n v="0"/>
    <b v="0"/>
    <x v="0"/>
    <s v="science fiction"/>
    <x v="3"/>
    <x v="5"/>
    <x v="5"/>
  </r>
  <r>
    <n v="131"/>
    <s v="I (Canceled)"/>
    <s v="I"/>
    <n v="1200"/>
    <n v="0"/>
    <x v="1"/>
    <s v="US"/>
    <s v="USD"/>
    <n v="1467763200"/>
    <n v="1466453161"/>
    <d v="2016-06-20T20:06:01"/>
    <b v="0"/>
    <n v="0"/>
    <b v="0"/>
    <x v="0"/>
    <s v="science fiction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b v="0"/>
    <n v="81"/>
    <b v="0"/>
    <x v="0"/>
    <s v="science fiction"/>
    <x v="3"/>
    <x v="8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b v="0"/>
    <n v="0"/>
    <b v="0"/>
    <x v="0"/>
    <s v="science fiction"/>
    <x v="2"/>
    <x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b v="0"/>
    <n v="0"/>
    <b v="0"/>
    <x v="0"/>
    <s v="science fiction"/>
    <x v="0"/>
    <x v="1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b v="0"/>
    <n v="5"/>
    <b v="0"/>
    <x v="0"/>
    <s v="science fiction"/>
    <x v="3"/>
    <x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b v="0"/>
    <n v="0"/>
    <b v="0"/>
    <x v="0"/>
    <s v="science fiction"/>
    <x v="0"/>
    <x v="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b v="0"/>
    <n v="0"/>
    <b v="0"/>
    <x v="0"/>
    <s v="science fiction"/>
    <x v="0"/>
    <x v="1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b v="0"/>
    <n v="58"/>
    <b v="0"/>
    <x v="0"/>
    <s v="science fiction"/>
    <x v="0"/>
    <x v="3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b v="0"/>
    <n v="1"/>
    <b v="0"/>
    <x v="0"/>
    <s v="science fiction"/>
    <x v="0"/>
    <x v="3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b v="0"/>
    <n v="0"/>
    <b v="0"/>
    <x v="0"/>
    <s v="science fiction"/>
    <x v="0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b v="0"/>
    <n v="28"/>
    <b v="0"/>
    <x v="0"/>
    <s v="science fiction"/>
    <x v="0"/>
    <x v="6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b v="0"/>
    <n v="1"/>
    <b v="0"/>
    <x v="0"/>
    <s v="science fiction"/>
    <x v="3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b v="0"/>
    <n v="0"/>
    <b v="0"/>
    <x v="0"/>
    <s v="science fiction"/>
    <x v="2"/>
    <x v="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b v="0"/>
    <n v="37"/>
    <b v="0"/>
    <x v="0"/>
    <s v="science fiction"/>
    <x v="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b v="0"/>
    <n v="9"/>
    <b v="0"/>
    <x v="0"/>
    <s v="science fiction"/>
    <x v="0"/>
    <x v="3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b v="0"/>
    <n v="3"/>
    <b v="0"/>
    <x v="0"/>
    <s v="science fiction"/>
    <x v="2"/>
    <x v="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b v="0"/>
    <n v="0"/>
    <b v="0"/>
    <x v="0"/>
    <s v="science fiction"/>
    <x v="3"/>
    <x v="4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b v="0"/>
    <n v="2"/>
    <b v="0"/>
    <x v="0"/>
    <s v="science fiction"/>
    <x v="2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b v="0"/>
    <n v="6"/>
    <b v="0"/>
    <x v="0"/>
    <s v="science fiction"/>
    <x v="3"/>
    <x v="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b v="0"/>
    <n v="67"/>
    <b v="0"/>
    <x v="0"/>
    <s v="science fiction"/>
    <x v="0"/>
    <x v="7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b v="0"/>
    <n v="5"/>
    <b v="0"/>
    <x v="0"/>
    <s v="science fiction"/>
    <x v="0"/>
    <x v="6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b v="0"/>
    <n v="2"/>
    <b v="0"/>
    <x v="0"/>
    <s v="science fiction"/>
    <x v="3"/>
    <x v="1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b v="0"/>
    <n v="10"/>
    <b v="0"/>
    <x v="0"/>
    <s v="science fiction"/>
    <x v="3"/>
    <x v="9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b v="0"/>
    <n v="3"/>
    <b v="0"/>
    <x v="0"/>
    <s v="science fiction"/>
    <x v="0"/>
    <x v="6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b v="0"/>
    <n v="4"/>
    <b v="0"/>
    <x v="0"/>
    <s v="science fiction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b v="0"/>
    <n v="15"/>
    <b v="0"/>
    <x v="0"/>
    <s v="science fiction"/>
    <x v="3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b v="0"/>
    <n v="2"/>
    <b v="0"/>
    <x v="0"/>
    <s v="science fiction"/>
    <x v="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b v="0"/>
    <n v="0"/>
    <b v="0"/>
    <x v="0"/>
    <s v="science fiction"/>
    <x v="3"/>
    <x v="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5-24T10:25:45"/>
    <b v="0"/>
    <n v="1"/>
    <b v="0"/>
    <x v="0"/>
    <s v="science fiction"/>
    <x v="2"/>
    <x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b v="0"/>
    <n v="0"/>
    <b v="0"/>
    <x v="0"/>
    <s v="drama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b v="0"/>
    <n v="1"/>
    <b v="0"/>
    <x v="0"/>
    <s v="drama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b v="0"/>
    <n v="10"/>
    <b v="0"/>
    <x v="0"/>
    <s v="drama"/>
    <x v="3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8-27T23:04:14"/>
    <b v="0"/>
    <n v="0"/>
    <b v="0"/>
    <x v="0"/>
    <s v="drama"/>
    <x v="0"/>
    <x v="1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b v="0"/>
    <n v="7"/>
    <b v="0"/>
    <x v="0"/>
    <s v="drama"/>
    <x v="3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b v="0"/>
    <n v="0"/>
    <b v="0"/>
    <x v="0"/>
    <s v="drama"/>
    <x v="0"/>
    <x v="11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b v="0"/>
    <n v="1"/>
    <b v="0"/>
    <x v="0"/>
    <s v="drama"/>
    <x v="2"/>
    <x v="1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b v="0"/>
    <n v="2"/>
    <b v="0"/>
    <x v="0"/>
    <s v="drama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b v="0"/>
    <n v="3"/>
    <b v="0"/>
    <x v="0"/>
    <s v="drama"/>
    <x v="0"/>
    <x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b v="0"/>
    <n v="10"/>
    <b v="0"/>
    <x v="0"/>
    <s v="drama"/>
    <x v="3"/>
    <x v="8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b v="0"/>
    <n v="10"/>
    <b v="0"/>
    <x v="0"/>
    <s v="drama"/>
    <x v="0"/>
    <x v="3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b v="0"/>
    <n v="1"/>
    <b v="0"/>
    <x v="0"/>
    <s v="drama"/>
    <x v="2"/>
    <x v="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b v="0"/>
    <n v="0"/>
    <b v="0"/>
    <x v="0"/>
    <s v="drama"/>
    <x v="0"/>
    <x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b v="0"/>
    <n v="0"/>
    <b v="0"/>
    <x v="0"/>
    <s v="drama"/>
    <x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b v="0"/>
    <n v="0"/>
    <b v="0"/>
    <x v="0"/>
    <s v="drama"/>
    <x v="0"/>
    <x v="7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b v="0"/>
    <n v="26"/>
    <b v="0"/>
    <x v="0"/>
    <s v="drama"/>
    <x v="3"/>
    <x v="10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b v="0"/>
    <n v="0"/>
    <b v="0"/>
    <x v="0"/>
    <s v="drama"/>
    <x v="0"/>
    <x v="3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b v="0"/>
    <n v="7"/>
    <b v="0"/>
    <x v="0"/>
    <s v="drama"/>
    <x v="0"/>
    <x v="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b v="0"/>
    <n v="0"/>
    <b v="0"/>
    <x v="0"/>
    <s v="drama"/>
    <x v="0"/>
    <x v="9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b v="0"/>
    <n v="2"/>
    <b v="0"/>
    <x v="0"/>
    <s v="drama"/>
    <x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b v="0"/>
    <n v="13"/>
    <b v="0"/>
    <x v="0"/>
    <s v="drama"/>
    <x v="0"/>
    <x v="7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b v="0"/>
    <n v="4"/>
    <b v="0"/>
    <x v="0"/>
    <s v="drama"/>
    <x v="0"/>
    <x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b v="0"/>
    <n v="0"/>
    <b v="0"/>
    <x v="0"/>
    <s v="drama"/>
    <x v="2"/>
    <x v="11"/>
    <x v="11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b v="0"/>
    <n v="12"/>
    <b v="0"/>
    <x v="0"/>
    <s v="drama"/>
    <x v="3"/>
    <x v="9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b v="0"/>
    <n v="2"/>
    <b v="0"/>
    <x v="0"/>
    <s v="drama"/>
    <x v="3"/>
    <x v="3"/>
    <x v="3"/>
  </r>
  <r>
    <n v="185"/>
    <s v="BLANK Short Movie"/>
    <s v="Love has no boundaries!"/>
    <n v="40000"/>
    <n v="2200"/>
    <x v="2"/>
    <s v="NO"/>
    <s v="NOK"/>
    <n v="1471557139"/>
    <n v="1468965139"/>
    <d v="2016-07-19T21:52:19"/>
    <b v="0"/>
    <n v="10"/>
    <b v="0"/>
    <x v="0"/>
    <s v="drama"/>
    <x v="2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b v="0"/>
    <n v="0"/>
    <b v="0"/>
    <x v="0"/>
    <s v="drama"/>
    <x v="1"/>
    <x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b v="0"/>
    <n v="5"/>
    <b v="0"/>
    <x v="0"/>
    <s v="drama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b v="0"/>
    <n v="0"/>
    <b v="0"/>
    <x v="0"/>
    <s v="drama"/>
    <x v="3"/>
    <x v="10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b v="0"/>
    <n v="5"/>
    <b v="0"/>
    <x v="0"/>
    <s v="drama"/>
    <x v="2"/>
    <x v="3"/>
    <x v="3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b v="0"/>
    <n v="1"/>
    <b v="0"/>
    <x v="0"/>
    <s v="drama"/>
    <x v="2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b v="0"/>
    <n v="3"/>
    <b v="0"/>
    <x v="0"/>
    <s v="drama"/>
    <x v="0"/>
    <x v="1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b v="0"/>
    <n v="3"/>
    <b v="0"/>
    <x v="0"/>
    <s v="drama"/>
    <x v="3"/>
    <x v="8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b v="0"/>
    <n v="0"/>
    <b v="0"/>
    <x v="0"/>
    <s v="drama"/>
    <x v="3"/>
    <x v="8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b v="0"/>
    <n v="3"/>
    <b v="0"/>
    <x v="0"/>
    <s v="drama"/>
    <x v="2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b v="0"/>
    <n v="0"/>
    <b v="0"/>
    <x v="0"/>
    <s v="drama"/>
    <x v="0"/>
    <x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b v="0"/>
    <n v="19"/>
    <b v="0"/>
    <x v="0"/>
    <s v="drama"/>
    <x v="0"/>
    <x v="8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b v="0"/>
    <n v="8"/>
    <b v="0"/>
    <x v="0"/>
    <s v="drama"/>
    <x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b v="0"/>
    <n v="6"/>
    <b v="0"/>
    <x v="0"/>
    <s v="drama"/>
    <x v="3"/>
    <x v="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b v="0"/>
    <n v="0"/>
    <b v="0"/>
    <x v="0"/>
    <s v="drama"/>
    <x v="2"/>
    <x v="1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b v="0"/>
    <n v="18"/>
    <b v="0"/>
    <x v="0"/>
    <s v="drama"/>
    <x v="3"/>
    <x v="1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b v="0"/>
    <n v="7"/>
    <b v="0"/>
    <x v="0"/>
    <s v="drama"/>
    <x v="0"/>
    <x v="1"/>
    <x v="1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b v="0"/>
    <n v="0"/>
    <b v="0"/>
    <x v="0"/>
    <s v="drama"/>
    <x v="0"/>
    <x v="8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b v="0"/>
    <n v="8"/>
    <b v="0"/>
    <x v="0"/>
    <s v="drama"/>
    <x v="3"/>
    <x v="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b v="0"/>
    <n v="1293"/>
    <b v="0"/>
    <x v="0"/>
    <s v="drama"/>
    <x v="2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b v="0"/>
    <n v="17"/>
    <b v="0"/>
    <x v="0"/>
    <s v="drama"/>
    <x v="0"/>
    <x v="8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b v="0"/>
    <n v="0"/>
    <b v="0"/>
    <x v="0"/>
    <s v="drama"/>
    <x v="2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b v="0"/>
    <n v="13"/>
    <b v="0"/>
    <x v="0"/>
    <s v="drama"/>
    <x v="3"/>
    <x v="11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b v="0"/>
    <n v="0"/>
    <b v="0"/>
    <x v="0"/>
    <s v="drama"/>
    <x v="3"/>
    <x v="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b v="0"/>
    <n v="0"/>
    <b v="0"/>
    <x v="0"/>
    <s v="drama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b v="0"/>
    <n v="33"/>
    <b v="0"/>
    <x v="0"/>
    <s v="drama"/>
    <x v="0"/>
    <x v="8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b v="0"/>
    <n v="12"/>
    <b v="0"/>
    <x v="0"/>
    <s v="drama"/>
    <x v="0"/>
    <x v="1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b v="0"/>
    <n v="1"/>
    <b v="0"/>
    <x v="0"/>
    <s v="drama"/>
    <x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b v="0"/>
    <n v="1"/>
    <b v="0"/>
    <x v="0"/>
    <s v="drama"/>
    <x v="0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b v="0"/>
    <n v="1"/>
    <b v="0"/>
    <x v="0"/>
    <s v="drama"/>
    <x v="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b v="0"/>
    <n v="1"/>
    <b v="0"/>
    <x v="0"/>
    <s v="drama"/>
    <x v="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b v="0"/>
    <n v="84"/>
    <b v="0"/>
    <x v="0"/>
    <s v="drama"/>
    <x v="0"/>
    <x v="7"/>
    <x v="7"/>
  </r>
  <r>
    <n v="217"/>
    <s v="Bitch"/>
    <s v="A roadmovie by paw"/>
    <n v="100000"/>
    <n v="11943"/>
    <x v="2"/>
    <s v="SE"/>
    <s v="SEK"/>
    <n v="1419780149"/>
    <n v="1417101749"/>
    <d v="2014-11-27T15:22:29"/>
    <b v="0"/>
    <n v="38"/>
    <b v="0"/>
    <x v="0"/>
    <s v="drama"/>
    <x v="3"/>
    <x v="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b v="0"/>
    <n v="1"/>
    <b v="0"/>
    <x v="0"/>
    <s v="drama"/>
    <x v="0"/>
    <x v="7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b v="0"/>
    <n v="76"/>
    <b v="0"/>
    <x v="0"/>
    <s v="drama"/>
    <x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b v="0"/>
    <n v="3"/>
    <b v="0"/>
    <x v="0"/>
    <s v="drama"/>
    <x v="0"/>
    <x v="3"/>
    <x v="3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b v="0"/>
    <n v="0"/>
    <b v="0"/>
    <x v="0"/>
    <s v="drama"/>
    <x v="0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b v="0"/>
    <n v="2"/>
    <b v="0"/>
    <x v="0"/>
    <s v="drama"/>
    <x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b v="0"/>
    <n v="0"/>
    <b v="0"/>
    <x v="0"/>
    <s v="drama"/>
    <x v="2"/>
    <x v="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b v="0"/>
    <n v="0"/>
    <b v="0"/>
    <x v="0"/>
    <s v="drama"/>
    <x v="0"/>
    <x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b v="0"/>
    <n v="0"/>
    <b v="0"/>
    <x v="0"/>
    <s v="drama"/>
    <x v="2"/>
    <x v="7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b v="0"/>
    <n v="2"/>
    <b v="0"/>
    <x v="0"/>
    <s v="drama"/>
    <x v="0"/>
    <x v="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b v="0"/>
    <n v="0"/>
    <b v="0"/>
    <x v="0"/>
    <s v="drama"/>
    <x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b v="0"/>
    <n v="0"/>
    <b v="0"/>
    <x v="0"/>
    <s v="drama"/>
    <x v="0"/>
    <x v="6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b v="0"/>
    <n v="0"/>
    <b v="0"/>
    <x v="0"/>
    <s v="drama"/>
    <x v="2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b v="0"/>
    <n v="2"/>
    <b v="0"/>
    <x v="0"/>
    <s v="drama"/>
    <x v="0"/>
    <x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b v="0"/>
    <n v="0"/>
    <b v="0"/>
    <x v="0"/>
    <s v="drama"/>
    <x v="0"/>
    <x v="1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b v="0"/>
    <n v="7"/>
    <b v="0"/>
    <x v="0"/>
    <s v="drama"/>
    <x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b v="0"/>
    <n v="0"/>
    <b v="0"/>
    <x v="0"/>
    <s v="drama"/>
    <x v="2"/>
    <x v="10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b v="0"/>
    <n v="5"/>
    <b v="0"/>
    <x v="0"/>
    <s v="drama"/>
    <x v="0"/>
    <x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b v="0"/>
    <n v="0"/>
    <b v="0"/>
    <x v="0"/>
    <s v="drama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b v="0"/>
    <n v="0"/>
    <b v="0"/>
    <x v="0"/>
    <s v="drama"/>
    <x v="0"/>
    <x v="4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b v="0"/>
    <n v="1"/>
    <b v="0"/>
    <x v="0"/>
    <s v="drama"/>
    <x v="2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b v="0"/>
    <n v="0"/>
    <b v="0"/>
    <x v="0"/>
    <s v="drama"/>
    <x v="2"/>
    <x v="11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b v="0"/>
    <n v="5"/>
    <b v="0"/>
    <x v="0"/>
    <s v="drama"/>
    <x v="0"/>
    <x v="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b v="1"/>
    <n v="137"/>
    <b v="1"/>
    <x v="0"/>
    <s v="documentary"/>
    <x v="4"/>
    <x v="7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b v="1"/>
    <n v="376"/>
    <b v="1"/>
    <x v="0"/>
    <s v="documentary"/>
    <x v="3"/>
    <x v="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b v="1"/>
    <n v="202"/>
    <b v="1"/>
    <x v="0"/>
    <s v="documentary"/>
    <x v="6"/>
    <x v="4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b v="1"/>
    <n v="328"/>
    <b v="1"/>
    <x v="0"/>
    <s v="documentary"/>
    <x v="3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b v="1"/>
    <n v="84"/>
    <b v="1"/>
    <x v="0"/>
    <s v="documentary"/>
    <x v="7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b v="1"/>
    <n v="96"/>
    <b v="1"/>
    <x v="0"/>
    <s v="documentary"/>
    <x v="5"/>
    <x v="3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b v="1"/>
    <n v="223"/>
    <b v="1"/>
    <x v="0"/>
    <s v="documentary"/>
    <x v="7"/>
    <x v="9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b v="1"/>
    <n v="62"/>
    <b v="1"/>
    <x v="0"/>
    <s v="documentary"/>
    <x v="7"/>
    <x v="8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b v="1"/>
    <n v="146"/>
    <b v="1"/>
    <x v="0"/>
    <s v="documentary"/>
    <x v="6"/>
    <x v="4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b v="1"/>
    <n v="235"/>
    <b v="1"/>
    <x v="0"/>
    <s v="documentary"/>
    <x v="7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b v="1"/>
    <n v="437"/>
    <b v="1"/>
    <x v="0"/>
    <s v="documentary"/>
    <x v="4"/>
    <x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b v="1"/>
    <n v="77"/>
    <b v="1"/>
    <x v="0"/>
    <s v="documentary"/>
    <x v="5"/>
    <x v="6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b v="1"/>
    <n v="108"/>
    <b v="1"/>
    <x v="0"/>
    <s v="documentary"/>
    <x v="7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b v="1"/>
    <n v="7"/>
    <b v="1"/>
    <x v="0"/>
    <s v="documentary"/>
    <x v="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b v="1"/>
    <n v="314"/>
    <b v="1"/>
    <x v="0"/>
    <s v="documentary"/>
    <x v="0"/>
    <x v="8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b v="1"/>
    <n v="188"/>
    <b v="1"/>
    <x v="0"/>
    <s v="documentary"/>
    <x v="6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b v="1"/>
    <n v="275"/>
    <b v="1"/>
    <x v="0"/>
    <s v="documentary"/>
    <x v="4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b v="1"/>
    <n v="560"/>
    <b v="1"/>
    <x v="0"/>
    <s v="documentary"/>
    <x v="2"/>
    <x v="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b v="1"/>
    <n v="688"/>
    <b v="1"/>
    <x v="0"/>
    <s v="documentary"/>
    <x v="6"/>
    <x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b v="1"/>
    <n v="942"/>
    <b v="1"/>
    <x v="0"/>
    <s v="documentary"/>
    <x v="0"/>
    <x v="7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b v="1"/>
    <n v="88"/>
    <b v="1"/>
    <x v="0"/>
    <s v="documentary"/>
    <x v="7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b v="1"/>
    <n v="220"/>
    <b v="1"/>
    <x v="0"/>
    <s v="documentary"/>
    <x v="5"/>
    <x v="6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b v="1"/>
    <n v="145"/>
    <b v="1"/>
    <x v="0"/>
    <s v="documentary"/>
    <x v="6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b v="1"/>
    <n v="963"/>
    <b v="1"/>
    <x v="0"/>
    <s v="documentary"/>
    <x v="5"/>
    <x v="10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b v="1"/>
    <n v="91"/>
    <b v="1"/>
    <x v="0"/>
    <s v="documentary"/>
    <x v="5"/>
    <x v="6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b v="1"/>
    <n v="58"/>
    <b v="1"/>
    <x v="0"/>
    <s v="documentary"/>
    <x v="7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b v="1"/>
    <n v="36"/>
    <b v="1"/>
    <x v="0"/>
    <s v="documentary"/>
    <x v="7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b v="1"/>
    <n v="165"/>
    <b v="1"/>
    <x v="0"/>
    <s v="documentary"/>
    <x v="3"/>
    <x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b v="1"/>
    <n v="111"/>
    <b v="1"/>
    <x v="0"/>
    <s v="documentary"/>
    <x v="6"/>
    <x v="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b v="1"/>
    <n v="1596"/>
    <b v="1"/>
    <x v="0"/>
    <s v="documentary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b v="1"/>
    <n v="61"/>
    <b v="1"/>
    <x v="0"/>
    <s v="documentary"/>
    <x v="6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b v="1"/>
    <n v="287"/>
    <b v="1"/>
    <x v="0"/>
    <s v="documentary"/>
    <x v="4"/>
    <x v="1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b v="1"/>
    <n v="65"/>
    <b v="1"/>
    <x v="0"/>
    <s v="documentary"/>
    <x v="7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b v="1"/>
    <n v="118"/>
    <b v="1"/>
    <x v="0"/>
    <s v="documentary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b v="1"/>
    <n v="113"/>
    <b v="1"/>
    <x v="0"/>
    <s v="documentary"/>
    <x v="5"/>
    <x v="7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b v="1"/>
    <n v="332"/>
    <b v="1"/>
    <x v="0"/>
    <s v="documentary"/>
    <x v="5"/>
    <x v="9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b v="1"/>
    <n v="62"/>
    <b v="1"/>
    <x v="0"/>
    <s v="documentary"/>
    <x v="5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b v="1"/>
    <n v="951"/>
    <b v="1"/>
    <x v="0"/>
    <s v="documentary"/>
    <x v="0"/>
    <x v="6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b v="1"/>
    <n v="415"/>
    <b v="1"/>
    <x v="0"/>
    <s v="documentary"/>
    <x v="5"/>
    <x v="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b v="1"/>
    <n v="305"/>
    <b v="1"/>
    <x v="0"/>
    <s v="documentary"/>
    <x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b v="1"/>
    <n v="2139"/>
    <b v="1"/>
    <x v="0"/>
    <s v="documentary"/>
    <x v="3"/>
    <x v="6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b v="1"/>
    <n v="79"/>
    <b v="1"/>
    <x v="0"/>
    <s v="documentary"/>
    <x v="8"/>
    <x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b v="1"/>
    <n v="179"/>
    <b v="1"/>
    <x v="0"/>
    <s v="documentary"/>
    <x v="7"/>
    <x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b v="1"/>
    <n v="202"/>
    <b v="1"/>
    <x v="0"/>
    <s v="documentary"/>
    <x v="6"/>
    <x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b v="1"/>
    <n v="760"/>
    <b v="1"/>
    <x v="0"/>
    <s v="documentary"/>
    <x v="6"/>
    <x v="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b v="1"/>
    <n v="563"/>
    <b v="1"/>
    <x v="0"/>
    <s v="documentary"/>
    <x v="4"/>
    <x v="10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b v="1"/>
    <n v="135"/>
    <b v="1"/>
    <x v="0"/>
    <s v="documentary"/>
    <x v="4"/>
    <x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b v="1"/>
    <n v="290"/>
    <b v="1"/>
    <x v="0"/>
    <s v="documentary"/>
    <x v="5"/>
    <x v="9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b v="1"/>
    <n v="447"/>
    <b v="1"/>
    <x v="0"/>
    <s v="documentary"/>
    <x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b v="1"/>
    <n v="232"/>
    <b v="1"/>
    <x v="0"/>
    <s v="documentary"/>
    <x v="4"/>
    <x v="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b v="1"/>
    <n v="168"/>
    <b v="1"/>
    <x v="0"/>
    <s v="documentary"/>
    <x v="7"/>
    <x v="1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b v="1"/>
    <n v="128"/>
    <b v="1"/>
    <x v="0"/>
    <s v="documentary"/>
    <x v="4"/>
    <x v="6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b v="1"/>
    <n v="493"/>
    <b v="1"/>
    <x v="0"/>
    <s v="documentary"/>
    <x v="6"/>
    <x v="8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b v="1"/>
    <n v="131"/>
    <b v="1"/>
    <x v="0"/>
    <s v="documentary"/>
    <x v="3"/>
    <x v="7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b v="1"/>
    <n v="50"/>
    <b v="1"/>
    <x v="0"/>
    <s v="documentary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b v="1"/>
    <n v="665"/>
    <b v="1"/>
    <x v="0"/>
    <s v="documentary"/>
    <x v="4"/>
    <x v="8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b v="1"/>
    <n v="129"/>
    <b v="1"/>
    <x v="0"/>
    <s v="documentary"/>
    <x v="5"/>
    <x v="10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b v="1"/>
    <n v="142"/>
    <b v="1"/>
    <x v="0"/>
    <s v="documentary"/>
    <x v="0"/>
    <x v="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b v="1"/>
    <n v="2436"/>
    <b v="1"/>
    <x v="0"/>
    <s v="documentary"/>
    <x v="3"/>
    <x v="7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b v="1"/>
    <n v="244"/>
    <b v="1"/>
    <x v="0"/>
    <s v="documentary"/>
    <x v="7"/>
    <x v="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b v="1"/>
    <n v="298"/>
    <b v="1"/>
    <x v="0"/>
    <s v="documentary"/>
    <x v="6"/>
    <x v="7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b v="1"/>
    <n v="251"/>
    <b v="1"/>
    <x v="0"/>
    <s v="documentary"/>
    <x v="4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b v="1"/>
    <n v="108"/>
    <b v="1"/>
    <x v="0"/>
    <s v="documentary"/>
    <x v="5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b v="1"/>
    <n v="82"/>
    <b v="1"/>
    <x v="0"/>
    <s v="documentary"/>
    <x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b v="1"/>
    <n v="74"/>
    <b v="1"/>
    <x v="0"/>
    <s v="documentary"/>
    <x v="5"/>
    <x v="3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b v="1"/>
    <n v="189"/>
    <b v="1"/>
    <x v="0"/>
    <s v="documentary"/>
    <x v="5"/>
    <x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b v="1"/>
    <n v="80"/>
    <b v="1"/>
    <x v="0"/>
    <s v="documentary"/>
    <x v="4"/>
    <x v="2"/>
    <x v="2"/>
  </r>
  <r>
    <n v="307"/>
    <s v="Grammar Revolution"/>
    <s v="Why is grammar important?"/>
    <n v="22000"/>
    <n v="24490"/>
    <x v="0"/>
    <s v="US"/>
    <s v="USD"/>
    <n v="1360276801"/>
    <n v="1357684801"/>
    <d v="2013-01-08T22:40:01"/>
    <b v="1"/>
    <n v="576"/>
    <b v="1"/>
    <x v="0"/>
    <s v="documentary"/>
    <x v="4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b v="1"/>
    <n v="202"/>
    <b v="1"/>
    <x v="0"/>
    <s v="documentary"/>
    <x v="6"/>
    <x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b v="1"/>
    <n v="238"/>
    <b v="1"/>
    <x v="0"/>
    <s v="documentary"/>
    <x v="5"/>
    <x v="10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b v="1"/>
    <n v="36"/>
    <b v="1"/>
    <x v="0"/>
    <s v="documentary"/>
    <x v="6"/>
    <x v="9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b v="1"/>
    <n v="150"/>
    <b v="1"/>
    <x v="0"/>
    <s v="documentary"/>
    <x v="6"/>
    <x v="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b v="1"/>
    <n v="146"/>
    <b v="1"/>
    <x v="0"/>
    <s v="documentary"/>
    <x v="4"/>
    <x v="7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b v="1"/>
    <n v="222"/>
    <b v="1"/>
    <x v="0"/>
    <s v="documentary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b v="1"/>
    <n v="120"/>
    <b v="1"/>
    <x v="0"/>
    <s v="documentary"/>
    <x v="4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b v="1"/>
    <n v="126"/>
    <b v="1"/>
    <x v="0"/>
    <s v="documentary"/>
    <x v="5"/>
    <x v="3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b v="1"/>
    <n v="158"/>
    <b v="1"/>
    <x v="0"/>
    <s v="documentary"/>
    <x v="3"/>
    <x v="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b v="1"/>
    <n v="316"/>
    <b v="1"/>
    <x v="0"/>
    <s v="documentary"/>
    <x v="4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b v="1"/>
    <n v="284"/>
    <b v="1"/>
    <x v="0"/>
    <s v="documentary"/>
    <x v="4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b v="1"/>
    <n v="51"/>
    <b v="1"/>
    <x v="0"/>
    <s v="documentary"/>
    <x v="8"/>
    <x v="4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b v="1"/>
    <n v="158"/>
    <b v="1"/>
    <x v="0"/>
    <s v="documentary"/>
    <x v="0"/>
    <x v="4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b v="1"/>
    <n v="337"/>
    <b v="1"/>
    <x v="0"/>
    <s v="documentary"/>
    <x v="2"/>
    <x v="9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b v="1"/>
    <n v="186"/>
    <b v="1"/>
    <x v="0"/>
    <s v="documentary"/>
    <x v="2"/>
    <x v="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b v="1"/>
    <n v="58"/>
    <b v="1"/>
    <x v="0"/>
    <s v="documentary"/>
    <x v="2"/>
    <x v="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b v="1"/>
    <n v="82"/>
    <b v="1"/>
    <x v="0"/>
    <s v="documentary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b v="1"/>
    <n v="736"/>
    <b v="1"/>
    <x v="0"/>
    <s v="documentary"/>
    <x v="2"/>
    <x v="4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b v="1"/>
    <n v="1151"/>
    <b v="1"/>
    <x v="0"/>
    <s v="documentary"/>
    <x v="1"/>
    <x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b v="1"/>
    <n v="34"/>
    <b v="1"/>
    <x v="0"/>
    <s v="documentary"/>
    <x v="0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b v="1"/>
    <n v="498"/>
    <b v="1"/>
    <x v="0"/>
    <s v="documentary"/>
    <x v="0"/>
    <x v="9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b v="1"/>
    <n v="167"/>
    <b v="1"/>
    <x v="0"/>
    <s v="documentary"/>
    <x v="0"/>
    <x v="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b v="1"/>
    <n v="340"/>
    <b v="1"/>
    <x v="0"/>
    <s v="documentary"/>
    <x v="4"/>
    <x v="6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b v="1"/>
    <n v="438"/>
    <b v="1"/>
    <x v="0"/>
    <s v="documentary"/>
    <x v="2"/>
    <x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b v="1"/>
    <n v="555"/>
    <b v="1"/>
    <x v="0"/>
    <s v="documentary"/>
    <x v="0"/>
    <x v="8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b v="1"/>
    <n v="266"/>
    <b v="1"/>
    <x v="0"/>
    <s v="documentary"/>
    <x v="2"/>
    <x v="7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b v="1"/>
    <n v="69"/>
    <b v="1"/>
    <x v="0"/>
    <s v="documentary"/>
    <x v="0"/>
    <x v="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b v="1"/>
    <n v="80"/>
    <b v="1"/>
    <x v="0"/>
    <s v="documentary"/>
    <x v="0"/>
    <x v="6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b v="1"/>
    <n v="493"/>
    <b v="1"/>
    <x v="0"/>
    <s v="documentary"/>
    <x v="0"/>
    <x v="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b v="1"/>
    <n v="31"/>
    <b v="1"/>
    <x v="0"/>
    <s v="documentary"/>
    <x v="0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b v="1"/>
    <n v="236"/>
    <b v="1"/>
    <x v="0"/>
    <s v="documentary"/>
    <x v="2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b v="1"/>
    <n v="89"/>
    <b v="1"/>
    <x v="0"/>
    <s v="documentary"/>
    <x v="0"/>
    <x v="7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b v="1"/>
    <n v="299"/>
    <b v="1"/>
    <x v="0"/>
    <s v="documentary"/>
    <x v="1"/>
    <x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b v="1"/>
    <n v="55"/>
    <b v="1"/>
    <x v="0"/>
    <s v="documentary"/>
    <x v="3"/>
    <x v="8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b v="1"/>
    <n v="325"/>
    <b v="1"/>
    <x v="0"/>
    <s v="documentary"/>
    <x v="2"/>
    <x v="7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b v="1"/>
    <n v="524"/>
    <b v="1"/>
    <x v="0"/>
    <s v="documentary"/>
    <x v="3"/>
    <x v="9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b v="1"/>
    <n v="285"/>
    <b v="1"/>
    <x v="0"/>
    <s v="documentary"/>
    <x v="0"/>
    <x v="6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b v="1"/>
    <n v="179"/>
    <b v="1"/>
    <x v="0"/>
    <s v="documentary"/>
    <x v="0"/>
    <x v="6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b v="1"/>
    <n v="188"/>
    <b v="1"/>
    <x v="0"/>
    <s v="documentary"/>
    <x v="0"/>
    <x v="8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b v="1"/>
    <n v="379"/>
    <b v="1"/>
    <x v="0"/>
    <s v="documentary"/>
    <x v="0"/>
    <x v="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b v="1"/>
    <n v="119"/>
    <b v="1"/>
    <x v="0"/>
    <s v="documentary"/>
    <x v="0"/>
    <x v="3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b v="1"/>
    <n v="167"/>
    <b v="1"/>
    <x v="0"/>
    <s v="documentary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b v="1"/>
    <n v="221"/>
    <b v="1"/>
    <x v="0"/>
    <s v="documentary"/>
    <x v="2"/>
    <x v="1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b v="1"/>
    <n v="964"/>
    <b v="1"/>
    <x v="0"/>
    <s v="documentary"/>
    <x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b v="1"/>
    <n v="286"/>
    <b v="1"/>
    <x v="0"/>
    <s v="documentary"/>
    <x v="3"/>
    <x v="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b v="1"/>
    <n v="613"/>
    <b v="1"/>
    <x v="0"/>
    <s v="documentary"/>
    <x v="0"/>
    <x v="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b v="1"/>
    <n v="29"/>
    <b v="1"/>
    <x v="0"/>
    <s v="documentary"/>
    <x v="2"/>
    <x v="7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b v="1"/>
    <n v="165"/>
    <b v="1"/>
    <x v="0"/>
    <s v="documentary"/>
    <x v="3"/>
    <x v="9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b v="1"/>
    <n v="97"/>
    <b v="1"/>
    <x v="0"/>
    <s v="documentary"/>
    <x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b v="1"/>
    <n v="303"/>
    <b v="1"/>
    <x v="0"/>
    <s v="documentary"/>
    <x v="0"/>
    <x v="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b v="1"/>
    <n v="267"/>
    <b v="1"/>
    <x v="0"/>
    <s v="documentary"/>
    <x v="2"/>
    <x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b v="1"/>
    <n v="302"/>
    <b v="1"/>
    <x v="0"/>
    <s v="documentary"/>
    <x v="3"/>
    <x v="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b v="0"/>
    <n v="87"/>
    <b v="1"/>
    <x v="0"/>
    <s v="documentary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b v="0"/>
    <n v="354"/>
    <b v="1"/>
    <x v="0"/>
    <s v="documentary"/>
    <x v="3"/>
    <x v="9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b v="0"/>
    <n v="86"/>
    <b v="1"/>
    <x v="0"/>
    <s v="documentary"/>
    <x v="3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b v="0"/>
    <n v="26"/>
    <b v="1"/>
    <x v="0"/>
    <s v="documentary"/>
    <x v="7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b v="0"/>
    <n v="113"/>
    <b v="1"/>
    <x v="0"/>
    <s v="documentary"/>
    <x v="3"/>
    <x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b v="0"/>
    <n v="65"/>
    <b v="1"/>
    <x v="0"/>
    <s v="documentary"/>
    <x v="3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b v="0"/>
    <n v="134"/>
    <b v="1"/>
    <x v="0"/>
    <s v="documentary"/>
    <x v="5"/>
    <x v="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b v="0"/>
    <n v="119"/>
    <b v="1"/>
    <x v="0"/>
    <s v="documentary"/>
    <x v="4"/>
    <x v="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b v="0"/>
    <n v="159"/>
    <b v="1"/>
    <x v="0"/>
    <s v="documentary"/>
    <x v="0"/>
    <x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b v="0"/>
    <n v="167"/>
    <b v="1"/>
    <x v="0"/>
    <s v="documentary"/>
    <x v="6"/>
    <x v="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b v="0"/>
    <n v="43"/>
    <b v="1"/>
    <x v="0"/>
    <s v="documentary"/>
    <x v="2"/>
    <x v="1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b v="0"/>
    <n v="1062"/>
    <b v="1"/>
    <x v="0"/>
    <s v="documentary"/>
    <x v="5"/>
    <x v="1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b v="0"/>
    <n v="9"/>
    <b v="1"/>
    <x v="0"/>
    <s v="documentary"/>
    <x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b v="0"/>
    <n v="89"/>
    <b v="1"/>
    <x v="0"/>
    <s v="documentary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b v="0"/>
    <n v="174"/>
    <b v="1"/>
    <x v="0"/>
    <s v="documentary"/>
    <x v="6"/>
    <x v="10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b v="0"/>
    <n v="14"/>
    <b v="1"/>
    <x v="0"/>
    <s v="documentary"/>
    <x v="3"/>
    <x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b v="0"/>
    <n v="48"/>
    <b v="1"/>
    <x v="0"/>
    <s v="documentary"/>
    <x v="2"/>
    <x v="3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b v="0"/>
    <n v="133"/>
    <b v="1"/>
    <x v="0"/>
    <s v="documentary"/>
    <x v="0"/>
    <x v="9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b v="0"/>
    <n v="83"/>
    <b v="1"/>
    <x v="0"/>
    <s v="documentary"/>
    <x v="2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b v="0"/>
    <n v="149"/>
    <b v="1"/>
    <x v="0"/>
    <s v="documentary"/>
    <x v="5"/>
    <x v="7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b v="0"/>
    <n v="49"/>
    <b v="1"/>
    <x v="0"/>
    <s v="documentary"/>
    <x v="0"/>
    <x v="11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b v="0"/>
    <n v="251"/>
    <b v="1"/>
    <x v="0"/>
    <s v="documentary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b v="0"/>
    <n v="22"/>
    <b v="1"/>
    <x v="0"/>
    <s v="documentary"/>
    <x v="5"/>
    <x v="1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b v="0"/>
    <n v="48"/>
    <b v="1"/>
    <x v="0"/>
    <s v="documentary"/>
    <x v="3"/>
    <x v="6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b v="0"/>
    <n v="383"/>
    <b v="1"/>
    <x v="0"/>
    <s v="documentary"/>
    <x v="3"/>
    <x v="11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b v="0"/>
    <n v="237"/>
    <b v="1"/>
    <x v="0"/>
    <s v="documentary"/>
    <x v="3"/>
    <x v="9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b v="0"/>
    <n v="13"/>
    <b v="1"/>
    <x v="0"/>
    <s v="documentary"/>
    <x v="0"/>
    <x v="3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b v="0"/>
    <n v="562"/>
    <b v="1"/>
    <x v="0"/>
    <s v="documentary"/>
    <x v="0"/>
    <x v="3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b v="0"/>
    <n v="71"/>
    <b v="1"/>
    <x v="0"/>
    <s v="documentary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b v="0"/>
    <n v="1510"/>
    <b v="1"/>
    <x v="0"/>
    <s v="documentary"/>
    <x v="3"/>
    <x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b v="0"/>
    <n v="14"/>
    <b v="1"/>
    <x v="0"/>
    <s v="documentary"/>
    <x v="0"/>
    <x v="6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b v="0"/>
    <n v="193"/>
    <b v="1"/>
    <x v="0"/>
    <s v="documentary"/>
    <x v="6"/>
    <x v="4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b v="0"/>
    <n v="206"/>
    <b v="1"/>
    <x v="0"/>
    <s v="documentary"/>
    <x v="6"/>
    <x v="1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b v="0"/>
    <n v="351"/>
    <b v="1"/>
    <x v="0"/>
    <s v="documentary"/>
    <x v="4"/>
    <x v="8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b v="0"/>
    <n v="50"/>
    <b v="1"/>
    <x v="0"/>
    <s v="documentary"/>
    <x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b v="0"/>
    <n v="184"/>
    <b v="1"/>
    <x v="0"/>
    <s v="documentary"/>
    <x v="5"/>
    <x v="7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b v="0"/>
    <n v="196"/>
    <b v="1"/>
    <x v="0"/>
    <s v="documentary"/>
    <x v="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b v="0"/>
    <n v="229"/>
    <b v="1"/>
    <x v="0"/>
    <s v="documentary"/>
    <x v="7"/>
    <x v="3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b v="0"/>
    <n v="67"/>
    <b v="1"/>
    <x v="0"/>
    <s v="documentary"/>
    <x v="0"/>
    <x v="7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b v="0"/>
    <n v="95"/>
    <b v="1"/>
    <x v="0"/>
    <s v="documentary"/>
    <x v="2"/>
    <x v="4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b v="0"/>
    <n v="62"/>
    <b v="1"/>
    <x v="0"/>
    <s v="documentary"/>
    <x v="3"/>
    <x v="6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b v="0"/>
    <n v="73"/>
    <b v="1"/>
    <x v="0"/>
    <s v="documentary"/>
    <x v="6"/>
    <x v="3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b v="0"/>
    <n v="43"/>
    <b v="1"/>
    <x v="0"/>
    <s v="documentary"/>
    <x v="0"/>
    <x v="9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b v="0"/>
    <n v="70"/>
    <b v="1"/>
    <x v="0"/>
    <s v="documentary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b v="0"/>
    <n v="271"/>
    <b v="1"/>
    <x v="0"/>
    <s v="documentary"/>
    <x v="3"/>
    <x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b v="0"/>
    <n v="55"/>
    <b v="1"/>
    <x v="0"/>
    <s v="documentary"/>
    <x v="3"/>
    <x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b v="0"/>
    <n v="35"/>
    <b v="1"/>
    <x v="0"/>
    <s v="documentary"/>
    <x v="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b v="0"/>
    <n v="22"/>
    <b v="1"/>
    <x v="0"/>
    <s v="documentary"/>
    <x v="6"/>
    <x v="8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b v="0"/>
    <n v="38"/>
    <b v="1"/>
    <x v="0"/>
    <s v="documentary"/>
    <x v="4"/>
    <x v="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b v="0"/>
    <n v="15"/>
    <b v="1"/>
    <x v="0"/>
    <s v="documentary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b v="0"/>
    <n v="7"/>
    <b v="1"/>
    <x v="0"/>
    <s v="documentary"/>
    <x v="0"/>
    <x v="6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b v="0"/>
    <n v="241"/>
    <b v="1"/>
    <x v="0"/>
    <s v="documentary"/>
    <x v="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b v="0"/>
    <n v="55"/>
    <b v="1"/>
    <x v="0"/>
    <s v="documentary"/>
    <x v="5"/>
    <x v="3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b v="0"/>
    <n v="171"/>
    <b v="1"/>
    <x v="0"/>
    <s v="documentary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b v="0"/>
    <n v="208"/>
    <b v="1"/>
    <x v="0"/>
    <s v="documentary"/>
    <x v="4"/>
    <x v="8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b v="0"/>
    <n v="21"/>
    <b v="1"/>
    <x v="0"/>
    <s v="documentary"/>
    <x v="3"/>
    <x v="8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b v="0"/>
    <n v="25"/>
    <b v="1"/>
    <x v="0"/>
    <s v="documentary"/>
    <x v="3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b v="0"/>
    <n v="52"/>
    <b v="1"/>
    <x v="0"/>
    <s v="documentary"/>
    <x v="4"/>
    <x v="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b v="0"/>
    <n v="104"/>
    <b v="1"/>
    <x v="0"/>
    <s v="documentary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b v="0"/>
    <n v="73"/>
    <b v="1"/>
    <x v="0"/>
    <s v="documentary"/>
    <x v="4"/>
    <x v="6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b v="0"/>
    <n v="3"/>
    <b v="0"/>
    <x v="0"/>
    <s v="animation"/>
    <x v="3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b v="0"/>
    <n v="6"/>
    <b v="0"/>
    <x v="0"/>
    <s v="animation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b v="0"/>
    <n v="12"/>
    <b v="0"/>
    <x v="0"/>
    <s v="animation"/>
    <x v="3"/>
    <x v="1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b v="0"/>
    <n v="13"/>
    <b v="0"/>
    <x v="0"/>
    <s v="animation"/>
    <x v="4"/>
    <x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b v="0"/>
    <n v="5"/>
    <b v="0"/>
    <x v="0"/>
    <s v="animation"/>
    <x v="5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b v="0"/>
    <n v="2"/>
    <b v="0"/>
    <x v="0"/>
    <s v="animation"/>
    <x v="0"/>
    <x v="8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b v="0"/>
    <n v="8"/>
    <b v="0"/>
    <x v="0"/>
    <s v="animation"/>
    <x v="2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b v="0"/>
    <n v="0"/>
    <b v="0"/>
    <x v="0"/>
    <s v="animation"/>
    <x v="0"/>
    <x v="9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b v="0"/>
    <n v="13"/>
    <b v="0"/>
    <x v="0"/>
    <s v="animation"/>
    <x v="3"/>
    <x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b v="0"/>
    <n v="0"/>
    <b v="0"/>
    <x v="0"/>
    <s v="animation"/>
    <x v="8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b v="0"/>
    <n v="5"/>
    <b v="0"/>
    <x v="0"/>
    <s v="animation"/>
    <x v="4"/>
    <x v="1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b v="0"/>
    <n v="8"/>
    <b v="0"/>
    <x v="0"/>
    <s v="animation"/>
    <x v="2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b v="0"/>
    <n v="8"/>
    <b v="0"/>
    <x v="0"/>
    <s v="animation"/>
    <x v="0"/>
    <x v="1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08-12T15:07:02"/>
    <b v="0"/>
    <n v="0"/>
    <b v="0"/>
    <x v="0"/>
    <s v="animation"/>
    <x v="0"/>
    <x v="1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b v="0"/>
    <n v="2"/>
    <b v="0"/>
    <x v="0"/>
    <s v="animation"/>
    <x v="4"/>
    <x v="9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b v="0"/>
    <n v="3"/>
    <b v="0"/>
    <x v="0"/>
    <s v="animation"/>
    <x v="4"/>
    <x v="1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b v="0"/>
    <n v="0"/>
    <b v="0"/>
    <x v="0"/>
    <s v="animation"/>
    <x v="4"/>
    <x v="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b v="0"/>
    <n v="0"/>
    <b v="0"/>
    <x v="0"/>
    <s v="animation"/>
    <x v="2"/>
    <x v="1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b v="0"/>
    <n v="11"/>
    <b v="0"/>
    <x v="0"/>
    <s v="animation"/>
    <x v="0"/>
    <x v="9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b v="0"/>
    <n v="0"/>
    <b v="0"/>
    <x v="0"/>
    <s v="animation"/>
    <x v="3"/>
    <x v="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b v="0"/>
    <n v="1"/>
    <b v="0"/>
    <x v="0"/>
    <s v="animation"/>
    <x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b v="0"/>
    <n v="0"/>
    <b v="0"/>
    <x v="0"/>
    <s v="animation"/>
    <x v="4"/>
    <x v="9"/>
    <x v="9"/>
  </r>
  <r>
    <n v="442"/>
    <s v="The Paranormal Idiot"/>
    <s v="Doomsday is here"/>
    <n v="17000"/>
    <n v="6691"/>
    <x v="2"/>
    <s v="US"/>
    <s v="USD"/>
    <n v="1424380783"/>
    <n v="1421788783"/>
    <d v="2015-01-20T21:19:43"/>
    <b v="0"/>
    <n v="17"/>
    <b v="0"/>
    <x v="0"/>
    <s v="animation"/>
    <x v="0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b v="0"/>
    <n v="2"/>
    <b v="0"/>
    <x v="0"/>
    <s v="animation"/>
    <x v="3"/>
    <x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b v="0"/>
    <n v="1"/>
    <b v="0"/>
    <x v="0"/>
    <s v="animation"/>
    <x v="6"/>
    <x v="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b v="0"/>
    <n v="2"/>
    <b v="0"/>
    <x v="0"/>
    <s v="animation"/>
    <x v="0"/>
    <x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b v="0"/>
    <n v="16"/>
    <b v="0"/>
    <x v="0"/>
    <s v="animation"/>
    <x v="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b v="0"/>
    <n v="1"/>
    <b v="0"/>
    <x v="0"/>
    <s v="animation"/>
    <x v="4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b v="0"/>
    <n v="4"/>
    <b v="0"/>
    <x v="0"/>
    <s v="animation"/>
    <x v="3"/>
    <x v="6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b v="0"/>
    <n v="5"/>
    <b v="0"/>
    <x v="0"/>
    <s v="animation"/>
    <x v="4"/>
    <x v="8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b v="0"/>
    <n v="7"/>
    <b v="0"/>
    <x v="0"/>
    <s v="animation"/>
    <x v="3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b v="0"/>
    <n v="0"/>
    <b v="0"/>
    <x v="0"/>
    <s v="animation"/>
    <x v="4"/>
    <x v="1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b v="0"/>
    <n v="12"/>
    <b v="0"/>
    <x v="0"/>
    <s v="animation"/>
    <x v="0"/>
    <x v="6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b v="0"/>
    <n v="2"/>
    <b v="0"/>
    <x v="0"/>
    <s v="animation"/>
    <x v="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b v="0"/>
    <n v="5"/>
    <b v="0"/>
    <x v="0"/>
    <s v="animation"/>
    <x v="3"/>
    <x v="9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b v="0"/>
    <n v="2"/>
    <b v="0"/>
    <x v="0"/>
    <s v="animation"/>
    <x v="5"/>
    <x v="7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b v="0"/>
    <n v="3"/>
    <b v="0"/>
    <x v="0"/>
    <s v="animation"/>
    <x v="4"/>
    <x v="8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b v="0"/>
    <n v="0"/>
    <b v="0"/>
    <x v="0"/>
    <s v="animation"/>
    <x v="3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b v="0"/>
    <n v="49"/>
    <b v="0"/>
    <x v="0"/>
    <s v="animation"/>
    <x v="4"/>
    <x v="6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b v="0"/>
    <n v="1"/>
    <b v="0"/>
    <x v="0"/>
    <s v="animation"/>
    <x v="6"/>
    <x v="8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b v="0"/>
    <n v="2"/>
    <b v="0"/>
    <x v="0"/>
    <s v="animation"/>
    <x v="3"/>
    <x v="6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b v="0"/>
    <n v="0"/>
    <b v="0"/>
    <x v="0"/>
    <s v="animation"/>
    <x v="4"/>
    <x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b v="0"/>
    <n v="0"/>
    <b v="0"/>
    <x v="0"/>
    <s v="animation"/>
    <x v="6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b v="0"/>
    <n v="11"/>
    <b v="0"/>
    <x v="0"/>
    <s v="animation"/>
    <x v="6"/>
    <x v="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b v="0"/>
    <n v="1"/>
    <b v="0"/>
    <x v="0"/>
    <s v="animation"/>
    <x v="2"/>
    <x v="6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b v="0"/>
    <n v="8"/>
    <b v="0"/>
    <x v="0"/>
    <s v="animation"/>
    <x v="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b v="0"/>
    <n v="5"/>
    <b v="0"/>
    <x v="0"/>
    <s v="animation"/>
    <x v="5"/>
    <x v="1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b v="0"/>
    <n v="39"/>
    <b v="0"/>
    <x v="0"/>
    <s v="animation"/>
    <x v="5"/>
    <x v="1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b v="0"/>
    <n v="0"/>
    <b v="0"/>
    <x v="0"/>
    <s v="animation"/>
    <x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b v="0"/>
    <n v="0"/>
    <b v="0"/>
    <x v="0"/>
    <s v="animation"/>
    <x v="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b v="0"/>
    <n v="2"/>
    <b v="0"/>
    <x v="0"/>
    <s v="animation"/>
    <x v="4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3-05T17:19:39"/>
    <b v="0"/>
    <n v="170"/>
    <b v="0"/>
    <x v="0"/>
    <s v="animation"/>
    <x v="3"/>
    <x v="7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b v="0"/>
    <n v="5"/>
    <b v="0"/>
    <x v="0"/>
    <s v="animation"/>
    <x v="3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b v="0"/>
    <n v="14"/>
    <b v="0"/>
    <x v="0"/>
    <s v="animation"/>
    <x v="3"/>
    <x v="10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b v="0"/>
    <n v="1"/>
    <b v="0"/>
    <x v="0"/>
    <s v="animation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b v="0"/>
    <n v="0"/>
    <b v="0"/>
    <x v="0"/>
    <s v="animation"/>
    <x v="0"/>
    <x v="6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b v="0"/>
    <n v="124"/>
    <b v="0"/>
    <x v="0"/>
    <s v="animation"/>
    <x v="3"/>
    <x v="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b v="0"/>
    <n v="0"/>
    <b v="0"/>
    <x v="0"/>
    <s v="animation"/>
    <x v="5"/>
    <x v="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b v="0"/>
    <n v="0"/>
    <b v="0"/>
    <x v="0"/>
    <s v="animation"/>
    <x v="0"/>
    <x v="7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b v="0"/>
    <n v="55"/>
    <b v="0"/>
    <x v="0"/>
    <s v="animation"/>
    <x v="3"/>
    <x v="8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b v="0"/>
    <n v="140"/>
    <b v="0"/>
    <x v="0"/>
    <s v="animation"/>
    <x v="4"/>
    <x v="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b v="0"/>
    <n v="21"/>
    <b v="0"/>
    <x v="0"/>
    <s v="animation"/>
    <x v="5"/>
    <x v="8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b v="0"/>
    <n v="1"/>
    <b v="0"/>
    <x v="0"/>
    <s v="animation"/>
    <x v="2"/>
    <x v="7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b v="0"/>
    <n v="147"/>
    <b v="0"/>
    <x v="0"/>
    <s v="animation"/>
    <x v="5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b v="0"/>
    <n v="11"/>
    <b v="0"/>
    <x v="0"/>
    <s v="animation"/>
    <x v="0"/>
    <x v="8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b v="0"/>
    <n v="125"/>
    <b v="0"/>
    <x v="0"/>
    <s v="animation"/>
    <x v="4"/>
    <x v="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b v="0"/>
    <n v="1"/>
    <b v="0"/>
    <x v="0"/>
    <s v="animation"/>
    <x v="3"/>
    <x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b v="0"/>
    <n v="0"/>
    <b v="0"/>
    <x v="0"/>
    <s v="animation"/>
    <x v="2"/>
    <x v="9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b v="0"/>
    <n v="0"/>
    <b v="0"/>
    <x v="0"/>
    <s v="animation"/>
    <x v="2"/>
    <x v="1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b v="0"/>
    <n v="3"/>
    <b v="0"/>
    <x v="0"/>
    <s v="animation"/>
    <x v="6"/>
    <x v="11"/>
    <x v="11"/>
  </r>
  <r>
    <n v="490"/>
    <s v="PROJECT IS CANCELLED"/>
    <s v="Cancelled"/>
    <n v="1000"/>
    <n v="0"/>
    <x v="2"/>
    <s v="US"/>
    <s v="USD"/>
    <n v="1345677285"/>
    <n v="1343085285"/>
    <d v="2012-07-23T23:14:45"/>
    <b v="0"/>
    <n v="0"/>
    <b v="0"/>
    <x v="0"/>
    <s v="animation"/>
    <x v="5"/>
    <x v="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b v="0"/>
    <n v="0"/>
    <b v="0"/>
    <x v="0"/>
    <s v="animation"/>
    <x v="0"/>
    <x v="1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b v="0"/>
    <n v="0"/>
    <b v="0"/>
    <x v="0"/>
    <s v="animation"/>
    <x v="2"/>
    <x v="1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b v="0"/>
    <n v="0"/>
    <b v="0"/>
    <x v="0"/>
    <s v="animation"/>
    <x v="0"/>
    <x v="6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b v="0"/>
    <n v="3"/>
    <b v="0"/>
    <x v="0"/>
    <s v="animation"/>
    <x v="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b v="0"/>
    <n v="0"/>
    <b v="0"/>
    <x v="0"/>
    <s v="animation"/>
    <x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b v="0"/>
    <n v="1"/>
    <b v="0"/>
    <x v="0"/>
    <s v="animation"/>
    <x v="4"/>
    <x v="11"/>
    <x v="11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b v="0"/>
    <n v="3"/>
    <b v="0"/>
    <x v="0"/>
    <s v="animation"/>
    <x v="3"/>
    <x v="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b v="0"/>
    <n v="22"/>
    <b v="0"/>
    <x v="0"/>
    <s v="animation"/>
    <x v="6"/>
    <x v="4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08-18T21:29:28"/>
    <b v="0"/>
    <n v="26"/>
    <b v="0"/>
    <x v="0"/>
    <s v="animation"/>
    <x v="8"/>
    <x v="1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b v="0"/>
    <n v="4"/>
    <b v="0"/>
    <x v="0"/>
    <s v="animation"/>
    <x v="7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b v="0"/>
    <n v="0"/>
    <b v="0"/>
    <x v="0"/>
    <s v="animation"/>
    <x v="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b v="0"/>
    <n v="4"/>
    <b v="0"/>
    <x v="0"/>
    <s v="animation"/>
    <x v="5"/>
    <x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b v="0"/>
    <n v="9"/>
    <b v="0"/>
    <x v="0"/>
    <s v="animation"/>
    <x v="3"/>
    <x v="11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b v="0"/>
    <n v="5"/>
    <b v="0"/>
    <x v="0"/>
    <s v="animation"/>
    <x v="5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b v="0"/>
    <n v="14"/>
    <b v="0"/>
    <x v="0"/>
    <s v="animation"/>
    <x v="0"/>
    <x v="4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b v="0"/>
    <n v="1"/>
    <b v="0"/>
    <x v="0"/>
    <s v="animation"/>
    <x v="4"/>
    <x v="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b v="0"/>
    <n v="10"/>
    <b v="0"/>
    <x v="0"/>
    <s v="animation"/>
    <x v="5"/>
    <x v="8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b v="0"/>
    <n v="3"/>
    <b v="0"/>
    <x v="0"/>
    <s v="animation"/>
    <x v="5"/>
    <x v="7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b v="0"/>
    <n v="1"/>
    <b v="0"/>
    <x v="0"/>
    <s v="animation"/>
    <x v="0"/>
    <x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b v="0"/>
    <n v="0"/>
    <b v="0"/>
    <x v="0"/>
    <s v="animation"/>
    <x v="2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b v="0"/>
    <n v="5"/>
    <b v="0"/>
    <x v="0"/>
    <s v="animation"/>
    <x v="4"/>
    <x v="7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b v="0"/>
    <n v="2"/>
    <b v="0"/>
    <x v="0"/>
    <s v="animation"/>
    <x v="2"/>
    <x v="9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b v="0"/>
    <n v="68"/>
    <b v="0"/>
    <x v="0"/>
    <s v="animation"/>
    <x v="2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b v="0"/>
    <n v="3"/>
    <b v="0"/>
    <x v="0"/>
    <s v="animation"/>
    <x v="3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b v="0"/>
    <n v="34"/>
    <b v="0"/>
    <x v="0"/>
    <s v="animation"/>
    <x v="0"/>
    <x v="4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b v="0"/>
    <n v="0"/>
    <b v="0"/>
    <x v="0"/>
    <s v="animation"/>
    <x v="0"/>
    <x v="7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b v="0"/>
    <n v="3"/>
    <b v="0"/>
    <x v="0"/>
    <s v="animation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b v="0"/>
    <n v="0"/>
    <b v="0"/>
    <x v="0"/>
    <s v="animation"/>
    <x v="0"/>
    <x v="1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b v="0"/>
    <n v="70"/>
    <b v="0"/>
    <x v="0"/>
    <s v="animation"/>
    <x v="5"/>
    <x v="4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b v="0"/>
    <n v="34"/>
    <b v="1"/>
    <x v="1"/>
    <s v="plays"/>
    <x v="0"/>
    <x v="4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b v="0"/>
    <n v="56"/>
    <b v="1"/>
    <x v="1"/>
    <s v="plays"/>
    <x v="2"/>
    <x v="9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b v="0"/>
    <n v="31"/>
    <b v="1"/>
    <x v="1"/>
    <s v="plays"/>
    <x v="2"/>
    <x v="7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b v="0"/>
    <n v="84"/>
    <b v="1"/>
    <x v="1"/>
    <s v="plays"/>
    <x v="0"/>
    <x v="1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b v="0"/>
    <n v="130"/>
    <b v="1"/>
    <x v="1"/>
    <s v="plays"/>
    <x v="2"/>
    <x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b v="0"/>
    <n v="12"/>
    <b v="1"/>
    <x v="1"/>
    <s v="plays"/>
    <x v="3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b v="0"/>
    <n v="23"/>
    <b v="1"/>
    <x v="1"/>
    <s v="plays"/>
    <x v="0"/>
    <x v="3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b v="0"/>
    <n v="158"/>
    <b v="1"/>
    <x v="1"/>
    <s v="plays"/>
    <x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b v="0"/>
    <n v="30"/>
    <b v="1"/>
    <x v="1"/>
    <s v="plays"/>
    <x v="0"/>
    <x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b v="0"/>
    <n v="18"/>
    <b v="1"/>
    <x v="1"/>
    <s v="plays"/>
    <x v="2"/>
    <x v="1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b v="0"/>
    <n v="29"/>
    <b v="1"/>
    <x v="1"/>
    <s v="plays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b v="0"/>
    <n v="31"/>
    <b v="1"/>
    <x v="1"/>
    <s v="plays"/>
    <x v="2"/>
    <x v="4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b v="0"/>
    <n v="173"/>
    <b v="1"/>
    <x v="1"/>
    <s v="plays"/>
    <x v="2"/>
    <x v="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b v="0"/>
    <n v="17"/>
    <b v="1"/>
    <x v="1"/>
    <s v="plays"/>
    <x v="2"/>
    <x v="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b v="0"/>
    <n v="48"/>
    <b v="1"/>
    <x v="1"/>
    <s v="plays"/>
    <x v="0"/>
    <x v="8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b v="0"/>
    <n v="59"/>
    <b v="1"/>
    <x v="1"/>
    <s v="plays"/>
    <x v="2"/>
    <x v="1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b v="0"/>
    <n v="39"/>
    <b v="1"/>
    <x v="1"/>
    <s v="plays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b v="0"/>
    <n v="59"/>
    <b v="1"/>
    <x v="1"/>
    <s v="plays"/>
    <x v="0"/>
    <x v="9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b v="0"/>
    <n v="60"/>
    <b v="1"/>
    <x v="1"/>
    <s v="plays"/>
    <x v="2"/>
    <x v="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b v="0"/>
    <n v="20"/>
    <b v="1"/>
    <x v="1"/>
    <s v="plays"/>
    <x v="2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1-05T19:36:46"/>
    <b v="0"/>
    <n v="1"/>
    <b v="0"/>
    <x v="2"/>
    <s v="web"/>
    <x v="0"/>
    <x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b v="0"/>
    <n v="1"/>
    <b v="0"/>
    <x v="2"/>
    <s v="web"/>
    <x v="0"/>
    <x v="8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b v="0"/>
    <n v="1"/>
    <b v="0"/>
    <x v="2"/>
    <s v="web"/>
    <x v="2"/>
    <x v="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b v="0"/>
    <n v="2"/>
    <b v="0"/>
    <x v="2"/>
    <s v="web"/>
    <x v="3"/>
    <x v="9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b v="0"/>
    <n v="2"/>
    <b v="0"/>
    <x v="2"/>
    <s v="web"/>
    <x v="2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b v="0"/>
    <n v="34"/>
    <b v="0"/>
    <x v="2"/>
    <s v="web"/>
    <x v="0"/>
    <x v="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b v="0"/>
    <n v="2"/>
    <b v="0"/>
    <x v="2"/>
    <s v="web"/>
    <x v="0"/>
    <x v="8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b v="0"/>
    <n v="0"/>
    <b v="0"/>
    <x v="2"/>
    <s v="web"/>
    <x v="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b v="0"/>
    <n v="1"/>
    <b v="0"/>
    <x v="2"/>
    <s v="web"/>
    <x v="0"/>
    <x v="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b v="0"/>
    <n v="8"/>
    <b v="0"/>
    <x v="2"/>
    <s v="web"/>
    <x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b v="0"/>
    <n v="4"/>
    <b v="0"/>
    <x v="2"/>
    <s v="web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b v="0"/>
    <n v="28"/>
    <b v="0"/>
    <x v="2"/>
    <s v="web"/>
    <x v="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b v="0"/>
    <n v="0"/>
    <b v="0"/>
    <x v="2"/>
    <s v="web"/>
    <x v="0"/>
    <x v="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b v="0"/>
    <n v="6"/>
    <b v="0"/>
    <x v="2"/>
    <s v="web"/>
    <x v="3"/>
    <x v="9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b v="0"/>
    <n v="22"/>
    <b v="0"/>
    <x v="2"/>
    <s v="web"/>
    <x v="3"/>
    <x v="8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b v="0"/>
    <n v="0"/>
    <b v="0"/>
    <x v="2"/>
    <s v="web"/>
    <x v="2"/>
    <x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b v="0"/>
    <n v="1"/>
    <b v="0"/>
    <x v="2"/>
    <s v="web"/>
    <x v="0"/>
    <x v="11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b v="0"/>
    <n v="20"/>
    <b v="0"/>
    <x v="2"/>
    <s v="web"/>
    <x v="2"/>
    <x v="4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b v="0"/>
    <n v="0"/>
    <b v="0"/>
    <x v="2"/>
    <s v="web"/>
    <x v="0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b v="0"/>
    <n v="1"/>
    <b v="0"/>
    <x v="2"/>
    <s v="web"/>
    <x v="0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b v="0"/>
    <n v="3"/>
    <b v="0"/>
    <x v="2"/>
    <s v="web"/>
    <x v="3"/>
    <x v="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b v="0"/>
    <n v="2"/>
    <b v="0"/>
    <x v="2"/>
    <s v="web"/>
    <x v="0"/>
    <x v="8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b v="0"/>
    <n v="0"/>
    <b v="0"/>
    <x v="2"/>
    <s v="web"/>
    <x v="2"/>
    <x v="4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b v="0"/>
    <n v="2"/>
    <b v="0"/>
    <x v="2"/>
    <s v="web"/>
    <x v="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b v="0"/>
    <n v="1"/>
    <b v="0"/>
    <x v="2"/>
    <s v="web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b v="0"/>
    <n v="0"/>
    <b v="0"/>
    <x v="2"/>
    <s v="web"/>
    <x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b v="0"/>
    <n v="1"/>
    <b v="0"/>
    <x v="2"/>
    <s v="web"/>
    <x v="2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b v="0"/>
    <n v="0"/>
    <b v="0"/>
    <x v="2"/>
    <s v="web"/>
    <x v="3"/>
    <x v="11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5-12-10T22:07:03"/>
    <b v="0"/>
    <n v="5"/>
    <b v="0"/>
    <x v="2"/>
    <s v="web"/>
    <x v="0"/>
    <x v="11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b v="0"/>
    <n v="1"/>
    <b v="0"/>
    <x v="2"/>
    <s v="web"/>
    <x v="0"/>
    <x v="11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b v="0"/>
    <n v="1"/>
    <b v="0"/>
    <x v="2"/>
    <s v="web"/>
    <x v="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b v="0"/>
    <n v="2"/>
    <b v="0"/>
    <x v="2"/>
    <s v="web"/>
    <x v="0"/>
    <x v="3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b v="0"/>
    <n v="0"/>
    <b v="0"/>
    <x v="2"/>
    <s v="web"/>
    <x v="0"/>
    <x v="9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b v="0"/>
    <n v="9"/>
    <b v="0"/>
    <x v="2"/>
    <s v="web"/>
    <x v="3"/>
    <x v="4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b v="0"/>
    <n v="4"/>
    <b v="0"/>
    <x v="2"/>
    <s v="web"/>
    <x v="2"/>
    <x v="8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b v="0"/>
    <n v="4"/>
    <b v="0"/>
    <x v="2"/>
    <s v="web"/>
    <x v="0"/>
    <x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b v="0"/>
    <n v="1"/>
    <b v="0"/>
    <x v="2"/>
    <s v="web"/>
    <x v="0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b v="0"/>
    <n v="1"/>
    <b v="0"/>
    <x v="2"/>
    <s v="web"/>
    <x v="2"/>
    <x v="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b v="0"/>
    <n v="7"/>
    <b v="0"/>
    <x v="2"/>
    <s v="web"/>
    <x v="0"/>
    <x v="1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b v="0"/>
    <n v="5"/>
    <b v="0"/>
    <x v="2"/>
    <s v="web"/>
    <x v="3"/>
    <x v="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b v="0"/>
    <n v="1"/>
    <b v="0"/>
    <x v="2"/>
    <s v="web"/>
    <x v="2"/>
    <x v="1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b v="0"/>
    <n v="0"/>
    <b v="0"/>
    <x v="2"/>
    <s v="web"/>
    <x v="0"/>
    <x v="3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b v="0"/>
    <n v="0"/>
    <b v="0"/>
    <x v="2"/>
    <s v="web"/>
    <x v="0"/>
    <x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b v="0"/>
    <n v="1"/>
    <b v="0"/>
    <x v="2"/>
    <s v="web"/>
    <x v="0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b v="0"/>
    <n v="2"/>
    <b v="0"/>
    <x v="2"/>
    <s v="web"/>
    <x v="0"/>
    <x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0-06T09:22:57"/>
    <b v="0"/>
    <n v="0"/>
    <b v="0"/>
    <x v="2"/>
    <s v="web"/>
    <x v="0"/>
    <x v="9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b v="0"/>
    <n v="4"/>
    <b v="0"/>
    <x v="2"/>
    <s v="web"/>
    <x v="0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3-17T18:10:33"/>
    <b v="0"/>
    <n v="7"/>
    <b v="0"/>
    <x v="2"/>
    <s v="web"/>
    <x v="0"/>
    <x v="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b v="0"/>
    <n v="2"/>
    <b v="0"/>
    <x v="2"/>
    <s v="web"/>
    <x v="2"/>
    <x v="8"/>
    <x v="8"/>
  </r>
  <r>
    <n v="589"/>
    <s v="Get Neighborly"/>
    <s v="Services closer than you think..."/>
    <n v="7500"/>
    <n v="1"/>
    <x v="2"/>
    <s v="US"/>
    <s v="USD"/>
    <n v="1436366699"/>
    <n v="1435070699"/>
    <d v="2015-06-23T14:44:59"/>
    <b v="0"/>
    <n v="1"/>
    <b v="0"/>
    <x v="2"/>
    <s v="web"/>
    <x v="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b v="0"/>
    <n v="9"/>
    <b v="0"/>
    <x v="2"/>
    <s v="web"/>
    <x v="2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b v="0"/>
    <n v="2"/>
    <b v="0"/>
    <x v="2"/>
    <s v="web"/>
    <x v="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b v="0"/>
    <n v="1"/>
    <b v="0"/>
    <x v="2"/>
    <s v="web"/>
    <x v="3"/>
    <x v="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b v="0"/>
    <n v="7"/>
    <b v="0"/>
    <x v="2"/>
    <s v="web"/>
    <x v="0"/>
    <x v="7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b v="0"/>
    <n v="2"/>
    <b v="0"/>
    <x v="2"/>
    <s v="web"/>
    <x v="2"/>
    <x v="7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b v="0"/>
    <n v="8"/>
    <b v="0"/>
    <x v="2"/>
    <s v="web"/>
    <x v="0"/>
    <x v="7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b v="0"/>
    <n v="2"/>
    <b v="0"/>
    <x v="2"/>
    <s v="web"/>
    <x v="2"/>
    <x v="9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b v="0"/>
    <n v="2"/>
    <b v="0"/>
    <x v="2"/>
    <s v="web"/>
    <x v="2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b v="0"/>
    <n v="7"/>
    <b v="0"/>
    <x v="2"/>
    <s v="web"/>
    <x v="3"/>
    <x v="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b v="0"/>
    <n v="2"/>
    <b v="0"/>
    <x v="2"/>
    <s v="web"/>
    <x v="0"/>
    <x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b v="0"/>
    <n v="1"/>
    <b v="0"/>
    <x v="2"/>
    <s v="web"/>
    <x v="0"/>
    <x v="7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b v="0"/>
    <n v="6"/>
    <b v="0"/>
    <x v="2"/>
    <s v="web"/>
    <x v="3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b v="0"/>
    <n v="0"/>
    <b v="0"/>
    <x v="2"/>
    <s v="web"/>
    <x v="0"/>
    <x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b v="0"/>
    <n v="13"/>
    <b v="0"/>
    <x v="2"/>
    <s v="web"/>
    <x v="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b v="0"/>
    <n v="0"/>
    <b v="0"/>
    <x v="2"/>
    <s v="web"/>
    <x v="3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b v="0"/>
    <n v="8"/>
    <b v="0"/>
    <x v="2"/>
    <s v="web"/>
    <x v="0"/>
    <x v="3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b v="0"/>
    <n v="1"/>
    <b v="0"/>
    <x v="2"/>
    <s v="web"/>
    <x v="0"/>
    <x v="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b v="0"/>
    <n v="0"/>
    <b v="0"/>
    <x v="2"/>
    <s v="web"/>
    <x v="0"/>
    <x v="9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b v="0"/>
    <n v="5"/>
    <b v="0"/>
    <x v="2"/>
    <s v="web"/>
    <x v="0"/>
    <x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b v="0"/>
    <n v="1"/>
    <b v="0"/>
    <x v="2"/>
    <s v="web"/>
    <x v="0"/>
    <x v="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b v="0"/>
    <n v="0"/>
    <b v="0"/>
    <x v="2"/>
    <s v="web"/>
    <x v="0"/>
    <x v="7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b v="0"/>
    <n v="0"/>
    <b v="0"/>
    <x v="2"/>
    <s v="web"/>
    <x v="0"/>
    <x v="4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b v="0"/>
    <n v="0"/>
    <b v="0"/>
    <x v="2"/>
    <s v="web"/>
    <x v="2"/>
    <x v="10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b v="0"/>
    <n v="121"/>
    <b v="0"/>
    <x v="2"/>
    <s v="web"/>
    <x v="0"/>
    <x v="1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b v="0"/>
    <n v="0"/>
    <b v="0"/>
    <x v="2"/>
    <s v="web"/>
    <x v="2"/>
    <x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b v="0"/>
    <n v="0"/>
    <b v="0"/>
    <x v="2"/>
    <s v="web"/>
    <x v="0"/>
    <x v="1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b v="0"/>
    <n v="0"/>
    <b v="0"/>
    <x v="2"/>
    <s v="web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b v="0"/>
    <n v="3"/>
    <b v="0"/>
    <x v="2"/>
    <s v="web"/>
    <x v="0"/>
    <x v="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b v="0"/>
    <n v="0"/>
    <b v="0"/>
    <x v="2"/>
    <s v="web"/>
    <x v="0"/>
    <x v="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b v="0"/>
    <n v="1"/>
    <b v="0"/>
    <x v="2"/>
    <s v="web"/>
    <x v="3"/>
    <x v="8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b v="0"/>
    <n v="1"/>
    <b v="0"/>
    <x v="2"/>
    <s v="web"/>
    <x v="3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b v="0"/>
    <n v="3"/>
    <b v="0"/>
    <x v="2"/>
    <s v="web"/>
    <x v="2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b v="0"/>
    <n v="9"/>
    <b v="0"/>
    <x v="2"/>
    <s v="web"/>
    <x v="2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b v="0"/>
    <n v="0"/>
    <b v="0"/>
    <x v="2"/>
    <s v="web"/>
    <x v="0"/>
    <x v="6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b v="0"/>
    <n v="0"/>
    <b v="0"/>
    <x v="2"/>
    <s v="web"/>
    <x v="0"/>
    <x v="6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b v="0"/>
    <n v="0"/>
    <b v="0"/>
    <x v="2"/>
    <s v="web"/>
    <x v="1"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b v="0"/>
    <n v="39"/>
    <b v="0"/>
    <x v="2"/>
    <s v="web"/>
    <x v="0"/>
    <x v="3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b v="0"/>
    <n v="1"/>
    <b v="0"/>
    <x v="2"/>
    <s v="web"/>
    <x v="2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b v="0"/>
    <n v="0"/>
    <b v="0"/>
    <x v="2"/>
    <s v="web"/>
    <x v="3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b v="0"/>
    <n v="3"/>
    <b v="0"/>
    <x v="2"/>
    <s v="web"/>
    <x v="2"/>
    <x v="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b v="0"/>
    <n v="1"/>
    <b v="0"/>
    <x v="2"/>
    <s v="web"/>
    <x v="0"/>
    <x v="1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b v="0"/>
    <n v="9"/>
    <b v="0"/>
    <x v="2"/>
    <s v="web"/>
    <x v="2"/>
    <x v="6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b v="0"/>
    <n v="0"/>
    <b v="0"/>
    <x v="2"/>
    <s v="web"/>
    <x v="0"/>
    <x v="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b v="0"/>
    <n v="25"/>
    <b v="0"/>
    <x v="2"/>
    <s v="web"/>
    <x v="2"/>
    <x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b v="0"/>
    <n v="1"/>
    <b v="0"/>
    <x v="2"/>
    <s v="web"/>
    <x v="0"/>
    <x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b v="0"/>
    <n v="1"/>
    <b v="0"/>
    <x v="2"/>
    <s v="web"/>
    <x v="0"/>
    <x v="7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b v="0"/>
    <n v="1"/>
    <b v="0"/>
    <x v="2"/>
    <s v="web"/>
    <x v="0"/>
    <x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b v="0"/>
    <n v="0"/>
    <b v="0"/>
    <x v="2"/>
    <s v="web"/>
    <x v="1"/>
    <x v="1"/>
    <x v="1"/>
  </r>
  <r>
    <n v="638"/>
    <s v="W (Canceled)"/>
    <s v="O0"/>
    <n v="200000"/>
    <n v="18"/>
    <x v="1"/>
    <s v="DE"/>
    <s v="EUR"/>
    <n v="1490447662"/>
    <n v="1485267262"/>
    <d v="2017-01-24T14:14:22"/>
    <b v="0"/>
    <n v="6"/>
    <b v="0"/>
    <x v="2"/>
    <s v="web"/>
    <x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b v="0"/>
    <n v="1"/>
    <b v="0"/>
    <x v="2"/>
    <s v="web"/>
    <x v="3"/>
    <x v="10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b v="0"/>
    <n v="2"/>
    <b v="1"/>
    <x v="2"/>
    <s v="wearables"/>
    <x v="2"/>
    <x v="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b v="0"/>
    <n v="315"/>
    <b v="1"/>
    <x v="2"/>
    <s v="wearables"/>
    <x v="0"/>
    <x v="3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b v="0"/>
    <n v="2174"/>
    <b v="1"/>
    <x v="2"/>
    <s v="wearables"/>
    <x v="0"/>
    <x v="3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b v="0"/>
    <n v="152"/>
    <b v="1"/>
    <x v="2"/>
    <s v="wearables"/>
    <x v="0"/>
    <x v="6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b v="0"/>
    <n v="1021"/>
    <b v="1"/>
    <x v="2"/>
    <s v="wearables"/>
    <x v="3"/>
    <x v="8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b v="0"/>
    <n v="237"/>
    <b v="1"/>
    <x v="2"/>
    <s v="wearables"/>
    <x v="2"/>
    <x v="3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b v="0"/>
    <n v="27"/>
    <b v="1"/>
    <x v="2"/>
    <s v="wearables"/>
    <x v="3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b v="0"/>
    <n v="17"/>
    <b v="1"/>
    <x v="2"/>
    <s v="wearables"/>
    <x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b v="0"/>
    <n v="27"/>
    <b v="1"/>
    <x v="2"/>
    <s v="wearables"/>
    <x v="3"/>
    <x v="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b v="0"/>
    <n v="82"/>
    <b v="1"/>
    <x v="2"/>
    <s v="wearables"/>
    <x v="3"/>
    <x v="10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b v="0"/>
    <n v="48"/>
    <b v="1"/>
    <x v="2"/>
    <s v="wearables"/>
    <x v="3"/>
    <x v="9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b v="0"/>
    <n v="105"/>
    <b v="1"/>
    <x v="2"/>
    <s v="wearables"/>
    <x v="3"/>
    <x v="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b v="0"/>
    <n v="28"/>
    <b v="1"/>
    <x v="2"/>
    <s v="wearables"/>
    <x v="2"/>
    <x v="4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b v="0"/>
    <n v="1107"/>
    <b v="1"/>
    <x v="2"/>
    <s v="wearables"/>
    <x v="0"/>
    <x v="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b v="0"/>
    <n v="1013"/>
    <b v="1"/>
    <x v="2"/>
    <s v="wearables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b v="0"/>
    <n v="274"/>
    <b v="1"/>
    <x v="2"/>
    <s v="wearables"/>
    <x v="0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b v="0"/>
    <n v="87"/>
    <b v="1"/>
    <x v="2"/>
    <s v="wearables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b v="0"/>
    <n v="99"/>
    <b v="1"/>
    <x v="2"/>
    <s v="wearables"/>
    <x v="0"/>
    <x v="4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b v="0"/>
    <n v="276"/>
    <b v="1"/>
    <x v="2"/>
    <s v="wearables"/>
    <x v="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b v="0"/>
    <n v="21"/>
    <b v="1"/>
    <x v="2"/>
    <s v="wearables"/>
    <x v="0"/>
    <x v="3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b v="0"/>
    <n v="18"/>
    <b v="0"/>
    <x v="2"/>
    <s v="wearables"/>
    <x v="3"/>
    <x v="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b v="0"/>
    <n v="9"/>
    <b v="0"/>
    <x v="2"/>
    <s v="wearables"/>
    <x v="2"/>
    <x v="8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b v="0"/>
    <n v="4"/>
    <b v="0"/>
    <x v="2"/>
    <s v="wearables"/>
    <x v="3"/>
    <x v="11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b v="0"/>
    <n v="7"/>
    <b v="0"/>
    <x v="2"/>
    <s v="wearables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b v="0"/>
    <n v="29"/>
    <b v="0"/>
    <x v="2"/>
    <s v="wearables"/>
    <x v="0"/>
    <x v="7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b v="0"/>
    <n v="12"/>
    <b v="0"/>
    <x v="2"/>
    <s v="wearables"/>
    <x v="2"/>
    <x v="4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b v="0"/>
    <n v="4"/>
    <b v="0"/>
    <x v="2"/>
    <s v="wearables"/>
    <x v="3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b v="0"/>
    <n v="28"/>
    <b v="0"/>
    <x v="2"/>
    <s v="wearables"/>
    <x v="2"/>
    <x v="8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b v="0"/>
    <n v="25"/>
    <b v="0"/>
    <x v="2"/>
    <s v="wearables"/>
    <x v="0"/>
    <x v="7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6-06T15:00:58"/>
    <b v="0"/>
    <n v="28"/>
    <b v="0"/>
    <x v="2"/>
    <s v="wearables"/>
    <x v="2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b v="0"/>
    <n v="310"/>
    <b v="0"/>
    <x v="2"/>
    <s v="wearables"/>
    <x v="2"/>
    <x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b v="0"/>
    <n v="15"/>
    <b v="0"/>
    <x v="2"/>
    <s v="wearables"/>
    <x v="3"/>
    <x v="1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b v="0"/>
    <n v="215"/>
    <b v="0"/>
    <x v="2"/>
    <s v="wearables"/>
    <x v="3"/>
    <x v="11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b v="0"/>
    <n v="3"/>
    <b v="0"/>
    <x v="2"/>
    <s v="wearables"/>
    <x v="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b v="0"/>
    <n v="2"/>
    <b v="0"/>
    <x v="2"/>
    <s v="wearables"/>
    <x v="3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b v="0"/>
    <n v="26"/>
    <b v="0"/>
    <x v="2"/>
    <s v="wearables"/>
    <x v="3"/>
    <x v="11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1-08T18:26:21"/>
    <b v="0"/>
    <n v="24"/>
    <b v="0"/>
    <x v="2"/>
    <s v="wearables"/>
    <x v="0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5-14T09:41:35"/>
    <b v="0"/>
    <n v="96"/>
    <b v="0"/>
    <x v="2"/>
    <s v="wearables"/>
    <x v="2"/>
    <x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b v="0"/>
    <n v="17"/>
    <b v="0"/>
    <x v="2"/>
    <s v="wearables"/>
    <x v="2"/>
    <x v="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b v="0"/>
    <n v="94"/>
    <b v="0"/>
    <x v="2"/>
    <s v="wearables"/>
    <x v="2"/>
    <x v="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b v="0"/>
    <n v="129"/>
    <b v="0"/>
    <x v="2"/>
    <s v="wearables"/>
    <x v="3"/>
    <x v="1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b v="0"/>
    <n v="1"/>
    <b v="0"/>
    <x v="2"/>
    <s v="wearables"/>
    <x v="2"/>
    <x v="8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b v="0"/>
    <n v="4"/>
    <b v="0"/>
    <x v="2"/>
    <s v="wearables"/>
    <x v="1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b v="0"/>
    <n v="3"/>
    <b v="0"/>
    <x v="2"/>
    <s v="wearables"/>
    <x v="2"/>
    <x v="8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b v="0"/>
    <n v="135"/>
    <b v="0"/>
    <x v="2"/>
    <s v="wearables"/>
    <x v="3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b v="0"/>
    <n v="10"/>
    <b v="0"/>
    <x v="2"/>
    <s v="wearables"/>
    <x v="3"/>
    <x v="4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7-04T16:09:30"/>
    <b v="0"/>
    <n v="0"/>
    <b v="0"/>
    <x v="2"/>
    <s v="wearables"/>
    <x v="0"/>
    <x v="3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b v="0"/>
    <n v="6"/>
    <b v="0"/>
    <x v="2"/>
    <s v="wearables"/>
    <x v="2"/>
    <x v="1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b v="0"/>
    <n v="36"/>
    <b v="0"/>
    <x v="2"/>
    <s v="wearables"/>
    <x v="0"/>
    <x v="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b v="0"/>
    <n v="336"/>
    <b v="0"/>
    <x v="2"/>
    <s v="wearables"/>
    <x v="2"/>
    <x v="4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b v="0"/>
    <n v="34"/>
    <b v="0"/>
    <x v="2"/>
    <s v="wearables"/>
    <x v="2"/>
    <x v="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b v="0"/>
    <n v="10"/>
    <b v="0"/>
    <x v="2"/>
    <s v="wearables"/>
    <x v="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b v="0"/>
    <n v="201"/>
    <b v="0"/>
    <x v="2"/>
    <s v="wearables"/>
    <x v="2"/>
    <x v="4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b v="0"/>
    <n v="296"/>
    <b v="0"/>
    <x v="2"/>
    <s v="wearables"/>
    <x v="0"/>
    <x v="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b v="0"/>
    <n v="7"/>
    <b v="0"/>
    <x v="2"/>
    <s v="wearables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b v="0"/>
    <n v="7"/>
    <b v="0"/>
    <x v="2"/>
    <s v="wearables"/>
    <x v="3"/>
    <x v="9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b v="0"/>
    <n v="1"/>
    <b v="0"/>
    <x v="2"/>
    <s v="wearables"/>
    <x v="3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b v="0"/>
    <n v="114"/>
    <b v="0"/>
    <x v="2"/>
    <s v="wearables"/>
    <x v="2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b v="0"/>
    <n v="29"/>
    <b v="0"/>
    <x v="2"/>
    <s v="wearables"/>
    <x v="3"/>
    <x v="1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b v="0"/>
    <n v="890"/>
    <b v="0"/>
    <x v="2"/>
    <s v="wearables"/>
    <x v="4"/>
    <x v="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b v="0"/>
    <n v="31"/>
    <b v="0"/>
    <x v="2"/>
    <s v="wearables"/>
    <x v="2"/>
    <x v="1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b v="0"/>
    <n v="21"/>
    <b v="0"/>
    <x v="2"/>
    <s v="wearables"/>
    <x v="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b v="0"/>
    <n v="37"/>
    <b v="0"/>
    <x v="2"/>
    <s v="wearables"/>
    <x v="2"/>
    <x v="9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b v="0"/>
    <n v="7"/>
    <b v="0"/>
    <x v="2"/>
    <s v="wearables"/>
    <x v="2"/>
    <x v="1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b v="0"/>
    <n v="4"/>
    <b v="0"/>
    <x v="2"/>
    <s v="wearables"/>
    <x v="2"/>
    <x v="1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b v="0"/>
    <n v="5"/>
    <b v="0"/>
    <x v="2"/>
    <s v="wearables"/>
    <x v="2"/>
    <x v="1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b v="0"/>
    <n v="0"/>
    <b v="0"/>
    <x v="2"/>
    <s v="wearables"/>
    <x v="2"/>
    <x v="4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b v="0"/>
    <n v="456"/>
    <b v="0"/>
    <x v="2"/>
    <s v="wearables"/>
    <x v="2"/>
    <x v="4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b v="0"/>
    <n v="369"/>
    <b v="0"/>
    <x v="2"/>
    <s v="wearables"/>
    <x v="3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b v="0"/>
    <n v="2"/>
    <b v="0"/>
    <x v="2"/>
    <s v="wearables"/>
    <x v="3"/>
    <x v="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b v="0"/>
    <n v="0"/>
    <b v="0"/>
    <x v="2"/>
    <s v="wearables"/>
    <x v="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b v="0"/>
    <n v="338"/>
    <b v="0"/>
    <x v="2"/>
    <s v="wearables"/>
    <x v="2"/>
    <x v="4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b v="0"/>
    <n v="4"/>
    <b v="0"/>
    <x v="2"/>
    <s v="wearables"/>
    <x v="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b v="0"/>
    <n v="1"/>
    <b v="0"/>
    <x v="2"/>
    <s v="wearables"/>
    <x v="2"/>
    <x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b v="0"/>
    <n v="28"/>
    <b v="0"/>
    <x v="2"/>
    <s v="wearables"/>
    <x v="2"/>
    <x v="1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b v="0"/>
    <n v="12"/>
    <b v="0"/>
    <x v="2"/>
    <s v="wearables"/>
    <x v="0"/>
    <x v="8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b v="0"/>
    <n v="16"/>
    <b v="0"/>
    <x v="2"/>
    <s v="wearables"/>
    <x v="3"/>
    <x v="9"/>
    <x v="9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b v="0"/>
    <n v="4"/>
    <b v="0"/>
    <x v="2"/>
    <s v="wearables"/>
    <x v="3"/>
    <x v="1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b v="0"/>
    <n v="4"/>
    <b v="0"/>
    <x v="2"/>
    <s v="wearables"/>
    <x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b v="0"/>
    <n v="10"/>
    <b v="0"/>
    <x v="2"/>
    <s v="wearables"/>
    <x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b v="0"/>
    <n v="41"/>
    <b v="1"/>
    <x v="3"/>
    <s v="nonfiction"/>
    <x v="5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b v="0"/>
    <n v="119"/>
    <b v="1"/>
    <x v="3"/>
    <s v="nonfiction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b v="0"/>
    <n v="153"/>
    <b v="1"/>
    <x v="3"/>
    <s v="nonfiction"/>
    <x v="5"/>
    <x v="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b v="0"/>
    <n v="100"/>
    <b v="1"/>
    <x v="3"/>
    <s v="nonfiction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b v="0"/>
    <n v="143"/>
    <b v="1"/>
    <x v="3"/>
    <s v="nonfiction"/>
    <x v="6"/>
    <x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b v="0"/>
    <n v="140"/>
    <b v="1"/>
    <x v="3"/>
    <s v="nonfiction"/>
    <x v="0"/>
    <x v="4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b v="0"/>
    <n v="35"/>
    <b v="1"/>
    <x v="3"/>
    <s v="nonfiction"/>
    <x v="4"/>
    <x v="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b v="0"/>
    <n v="149"/>
    <b v="1"/>
    <x v="3"/>
    <s v="nonfiction"/>
    <x v="5"/>
    <x v="11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b v="0"/>
    <n v="130"/>
    <b v="1"/>
    <x v="3"/>
    <s v="nonfiction"/>
    <x v="6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b v="0"/>
    <n v="120"/>
    <b v="1"/>
    <x v="3"/>
    <s v="nonfiction"/>
    <x v="5"/>
    <x v="3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b v="0"/>
    <n v="265"/>
    <b v="1"/>
    <x v="3"/>
    <s v="nonfiction"/>
    <x v="6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b v="0"/>
    <n v="71"/>
    <b v="1"/>
    <x v="3"/>
    <s v="nonfiction"/>
    <x v="6"/>
    <x v="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b v="0"/>
    <n v="13"/>
    <b v="1"/>
    <x v="3"/>
    <s v="nonfiction"/>
    <x v="4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b v="0"/>
    <n v="169"/>
    <b v="1"/>
    <x v="3"/>
    <s v="nonfiction"/>
    <x v="4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b v="0"/>
    <n v="57"/>
    <b v="1"/>
    <x v="3"/>
    <s v="nonfiction"/>
    <x v="0"/>
    <x v="6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b v="0"/>
    <n v="229"/>
    <b v="1"/>
    <x v="3"/>
    <s v="nonfiction"/>
    <x v="3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b v="0"/>
    <n v="108"/>
    <b v="1"/>
    <x v="3"/>
    <s v="nonfiction"/>
    <x v="4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b v="0"/>
    <n v="108"/>
    <b v="1"/>
    <x v="3"/>
    <s v="nonfiction"/>
    <x v="3"/>
    <x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b v="0"/>
    <n v="41"/>
    <b v="1"/>
    <x v="3"/>
    <s v="nonfiction"/>
    <x v="3"/>
    <x v="9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b v="0"/>
    <n v="139"/>
    <b v="1"/>
    <x v="3"/>
    <s v="nonfiction"/>
    <x v="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b v="0"/>
    <n v="19"/>
    <b v="1"/>
    <x v="3"/>
    <s v="nonfiction"/>
    <x v="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b v="0"/>
    <n v="94"/>
    <b v="1"/>
    <x v="3"/>
    <s v="nonfiction"/>
    <x v="4"/>
    <x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b v="0"/>
    <n v="23"/>
    <b v="1"/>
    <x v="3"/>
    <s v="nonfiction"/>
    <x v="3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b v="0"/>
    <n v="15"/>
    <b v="1"/>
    <x v="3"/>
    <s v="nonfiction"/>
    <x v="5"/>
    <x v="7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b v="0"/>
    <n v="62"/>
    <b v="1"/>
    <x v="3"/>
    <s v="nonfiction"/>
    <x v="5"/>
    <x v="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b v="0"/>
    <n v="74"/>
    <b v="1"/>
    <x v="3"/>
    <s v="nonfiction"/>
    <x v="4"/>
    <x v="6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b v="0"/>
    <n v="97"/>
    <b v="1"/>
    <x v="3"/>
    <s v="nonfiction"/>
    <x v="5"/>
    <x v="8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b v="0"/>
    <n v="55"/>
    <b v="1"/>
    <x v="3"/>
    <s v="nonfiction"/>
    <x v="3"/>
    <x v="11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b v="0"/>
    <n v="44"/>
    <b v="1"/>
    <x v="3"/>
    <s v="nonfiction"/>
    <x v="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b v="0"/>
    <n v="110"/>
    <b v="1"/>
    <x v="3"/>
    <s v="nonfiction"/>
    <x v="2"/>
    <x v="1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b v="0"/>
    <n v="59"/>
    <b v="1"/>
    <x v="3"/>
    <s v="nonfiction"/>
    <x v="4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b v="0"/>
    <n v="62"/>
    <b v="1"/>
    <x v="3"/>
    <s v="nonfiction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b v="0"/>
    <n v="105"/>
    <b v="1"/>
    <x v="3"/>
    <s v="nonfiction"/>
    <x v="2"/>
    <x v="8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b v="0"/>
    <n v="26"/>
    <b v="1"/>
    <x v="3"/>
    <s v="nonfiction"/>
    <x v="0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b v="0"/>
    <n v="49"/>
    <b v="1"/>
    <x v="3"/>
    <s v="nonfiction"/>
    <x v="5"/>
    <x v="1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b v="0"/>
    <n v="68"/>
    <b v="1"/>
    <x v="3"/>
    <s v="nonfiction"/>
    <x v="4"/>
    <x v="6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b v="0"/>
    <n v="22"/>
    <b v="1"/>
    <x v="3"/>
    <s v="nonfiction"/>
    <x v="6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b v="0"/>
    <n v="18"/>
    <b v="1"/>
    <x v="3"/>
    <s v="nonfiction"/>
    <x v="5"/>
    <x v="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b v="0"/>
    <n v="19"/>
    <b v="1"/>
    <x v="3"/>
    <s v="nonfiction"/>
    <x v="7"/>
    <x v="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b v="0"/>
    <n v="99"/>
    <b v="1"/>
    <x v="3"/>
    <s v="nonfiction"/>
    <x v="3"/>
    <x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b v="0"/>
    <n v="0"/>
    <b v="0"/>
    <x v="3"/>
    <s v="fiction"/>
    <x v="2"/>
    <x v="9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b v="0"/>
    <n v="6"/>
    <b v="0"/>
    <x v="3"/>
    <s v="fiction"/>
    <x v="3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b v="0"/>
    <n v="0"/>
    <b v="0"/>
    <x v="3"/>
    <s v="fiction"/>
    <x v="2"/>
    <x v="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b v="0"/>
    <n v="1"/>
    <b v="0"/>
    <x v="3"/>
    <s v="fiction"/>
    <x v="4"/>
    <x v="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b v="0"/>
    <n v="0"/>
    <b v="0"/>
    <x v="3"/>
    <s v="fiction"/>
    <x v="0"/>
    <x v="1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b v="0"/>
    <n v="44"/>
    <b v="0"/>
    <x v="3"/>
    <s v="fiction"/>
    <x v="3"/>
    <x v="8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b v="0"/>
    <n v="0"/>
    <b v="0"/>
    <x v="3"/>
    <s v="fiction"/>
    <x v="0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4-21T03:26:50"/>
    <b v="0"/>
    <n v="3"/>
    <b v="0"/>
    <x v="3"/>
    <s v="fiction"/>
    <x v="0"/>
    <x v="6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b v="0"/>
    <n v="0"/>
    <b v="0"/>
    <x v="3"/>
    <s v="fiction"/>
    <x v="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b v="0"/>
    <n v="52"/>
    <b v="0"/>
    <x v="3"/>
    <s v="fiction"/>
    <x v="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b v="0"/>
    <n v="0"/>
    <b v="0"/>
    <x v="3"/>
    <s v="fiction"/>
    <x v="4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b v="0"/>
    <n v="1"/>
    <b v="0"/>
    <x v="3"/>
    <s v="fiction"/>
    <x v="0"/>
    <x v="1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b v="0"/>
    <n v="1"/>
    <b v="0"/>
    <x v="3"/>
    <s v="fiction"/>
    <x v="8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b v="0"/>
    <n v="2"/>
    <b v="0"/>
    <x v="3"/>
    <s v="fiction"/>
    <x v="0"/>
    <x v="6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b v="0"/>
    <n v="9"/>
    <b v="0"/>
    <x v="3"/>
    <s v="fiction"/>
    <x v="3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b v="0"/>
    <n v="5"/>
    <b v="0"/>
    <x v="3"/>
    <s v="fiction"/>
    <x v="6"/>
    <x v="4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b v="0"/>
    <n v="57"/>
    <b v="0"/>
    <x v="3"/>
    <s v="fiction"/>
    <x v="0"/>
    <x v="8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b v="0"/>
    <n v="3"/>
    <b v="0"/>
    <x v="3"/>
    <s v="fiction"/>
    <x v="4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b v="0"/>
    <n v="1"/>
    <b v="0"/>
    <x v="3"/>
    <s v="fiction"/>
    <x v="3"/>
    <x v="7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b v="0"/>
    <n v="6"/>
    <b v="0"/>
    <x v="3"/>
    <s v="fiction"/>
    <x v="7"/>
    <x v="8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b v="0"/>
    <n v="27"/>
    <b v="1"/>
    <x v="4"/>
    <s v="rock"/>
    <x v="6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b v="0"/>
    <n v="25"/>
    <b v="1"/>
    <x v="4"/>
    <s v="rock"/>
    <x v="4"/>
    <x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b v="0"/>
    <n v="14"/>
    <b v="1"/>
    <x v="4"/>
    <s v="rock"/>
    <x v="5"/>
    <x v="3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b v="0"/>
    <n v="35"/>
    <b v="1"/>
    <x v="4"/>
    <s v="rock"/>
    <x v="5"/>
    <x v="7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b v="0"/>
    <n v="10"/>
    <b v="1"/>
    <x v="4"/>
    <s v="rock"/>
    <x v="3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b v="0"/>
    <n v="29"/>
    <b v="1"/>
    <x v="4"/>
    <s v="rock"/>
    <x v="4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b v="0"/>
    <n v="44"/>
    <b v="1"/>
    <x v="4"/>
    <s v="rock"/>
    <x v="5"/>
    <x v="7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b v="0"/>
    <n v="17"/>
    <b v="1"/>
    <x v="4"/>
    <s v="rock"/>
    <x v="4"/>
    <x v="9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b v="0"/>
    <n v="34"/>
    <b v="1"/>
    <x v="4"/>
    <s v="rock"/>
    <x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b v="0"/>
    <n v="14"/>
    <b v="1"/>
    <x v="4"/>
    <s v="rock"/>
    <x v="4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b v="0"/>
    <n v="156"/>
    <b v="1"/>
    <x v="4"/>
    <s v="rock"/>
    <x v="4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b v="0"/>
    <n v="128"/>
    <b v="1"/>
    <x v="4"/>
    <s v="rock"/>
    <x v="4"/>
    <x v="9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b v="0"/>
    <n v="60"/>
    <b v="1"/>
    <x v="4"/>
    <s v="rock"/>
    <x v="4"/>
    <x v="9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b v="0"/>
    <n v="32"/>
    <b v="1"/>
    <x v="4"/>
    <s v="rock"/>
    <x v="4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b v="0"/>
    <n v="53"/>
    <b v="1"/>
    <x v="4"/>
    <s v="rock"/>
    <x v="6"/>
    <x v="3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b v="0"/>
    <n v="184"/>
    <b v="1"/>
    <x v="4"/>
    <s v="rock"/>
    <x v="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b v="0"/>
    <n v="90"/>
    <b v="1"/>
    <x v="4"/>
    <s v="rock"/>
    <x v="4"/>
    <x v="1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b v="0"/>
    <n v="71"/>
    <b v="1"/>
    <x v="4"/>
    <s v="rock"/>
    <x v="5"/>
    <x v="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b v="0"/>
    <n v="87"/>
    <b v="1"/>
    <x v="4"/>
    <s v="rock"/>
    <x v="3"/>
    <x v="10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b v="0"/>
    <n v="28"/>
    <b v="1"/>
    <x v="4"/>
    <s v="rock"/>
    <x v="5"/>
    <x v="7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b v="0"/>
    <n v="56"/>
    <b v="1"/>
    <x v="4"/>
    <s v="rock"/>
    <x v="3"/>
    <x v="1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b v="0"/>
    <n v="51"/>
    <b v="1"/>
    <x v="4"/>
    <s v="rock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b v="0"/>
    <n v="75"/>
    <b v="1"/>
    <x v="4"/>
    <s v="rock"/>
    <x v="5"/>
    <x v="1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b v="0"/>
    <n v="38"/>
    <b v="1"/>
    <x v="4"/>
    <s v="rock"/>
    <x v="6"/>
    <x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b v="0"/>
    <n v="18"/>
    <b v="1"/>
    <x v="4"/>
    <s v="rock"/>
    <x v="6"/>
    <x v="3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b v="0"/>
    <n v="54"/>
    <b v="1"/>
    <x v="4"/>
    <s v="rock"/>
    <x v="6"/>
    <x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b v="0"/>
    <n v="71"/>
    <b v="1"/>
    <x v="4"/>
    <s v="rock"/>
    <x v="6"/>
    <x v="10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b v="0"/>
    <n v="57"/>
    <b v="1"/>
    <x v="4"/>
    <s v="rock"/>
    <x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b v="0"/>
    <n v="43"/>
    <b v="1"/>
    <x v="4"/>
    <s v="rock"/>
    <x v="3"/>
    <x v="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b v="0"/>
    <n v="52"/>
    <b v="1"/>
    <x v="4"/>
    <s v="rock"/>
    <x v="4"/>
    <x v="1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b v="0"/>
    <n v="27"/>
    <b v="1"/>
    <x v="4"/>
    <s v="rock"/>
    <x v="5"/>
    <x v="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b v="0"/>
    <n v="12"/>
    <b v="1"/>
    <x v="4"/>
    <s v="rock"/>
    <x v="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b v="0"/>
    <n v="33"/>
    <b v="1"/>
    <x v="4"/>
    <s v="rock"/>
    <x v="4"/>
    <x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b v="0"/>
    <n v="96"/>
    <b v="1"/>
    <x v="4"/>
    <s v="rock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b v="0"/>
    <n v="28"/>
    <b v="1"/>
    <x v="4"/>
    <s v="rock"/>
    <x v="6"/>
    <x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b v="0"/>
    <n v="43"/>
    <b v="1"/>
    <x v="4"/>
    <s v="rock"/>
    <x v="3"/>
    <x v="9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b v="0"/>
    <n v="205"/>
    <b v="1"/>
    <x v="4"/>
    <s v="rock"/>
    <x v="4"/>
    <x v="7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b v="0"/>
    <n v="23"/>
    <b v="1"/>
    <x v="4"/>
    <s v="rock"/>
    <x v="5"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b v="0"/>
    <n v="19"/>
    <b v="1"/>
    <x v="4"/>
    <s v="rock"/>
    <x v="5"/>
    <x v="3"/>
    <x v="3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b v="0"/>
    <n v="14"/>
    <b v="1"/>
    <x v="4"/>
    <s v="rock"/>
    <x v="4"/>
    <x v="1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b v="0"/>
    <n v="38"/>
    <b v="1"/>
    <x v="4"/>
    <s v="rock"/>
    <x v="3"/>
    <x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b v="0"/>
    <n v="78"/>
    <b v="1"/>
    <x v="4"/>
    <s v="rock"/>
    <x v="0"/>
    <x v="7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b v="0"/>
    <n v="69"/>
    <b v="1"/>
    <x v="4"/>
    <s v="rock"/>
    <x v="5"/>
    <x v="8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b v="0"/>
    <n v="33"/>
    <b v="1"/>
    <x v="4"/>
    <s v="rock"/>
    <x v="0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b v="0"/>
    <n v="54"/>
    <b v="1"/>
    <x v="4"/>
    <s v="rock"/>
    <x v="7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b v="0"/>
    <n v="99"/>
    <b v="1"/>
    <x v="4"/>
    <s v="rock"/>
    <x v="5"/>
    <x v="9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b v="0"/>
    <n v="49"/>
    <b v="1"/>
    <x v="4"/>
    <s v="rock"/>
    <x v="5"/>
    <x v="7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b v="0"/>
    <n v="11"/>
    <b v="1"/>
    <x v="4"/>
    <s v="rock"/>
    <x v="5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b v="0"/>
    <n v="38"/>
    <b v="1"/>
    <x v="4"/>
    <s v="rock"/>
    <x v="5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b v="0"/>
    <n v="16"/>
    <b v="1"/>
    <x v="4"/>
    <s v="rock"/>
    <x v="2"/>
    <x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b v="0"/>
    <n v="32"/>
    <b v="1"/>
    <x v="4"/>
    <s v="rock"/>
    <x v="4"/>
    <x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b v="0"/>
    <n v="20"/>
    <b v="1"/>
    <x v="4"/>
    <s v="rock"/>
    <x v="5"/>
    <x v="7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b v="0"/>
    <n v="154"/>
    <b v="1"/>
    <x v="4"/>
    <s v="rock"/>
    <x v="6"/>
    <x v="4"/>
    <x v="4"/>
  </r>
  <r>
    <n v="833"/>
    <s v="Ragman Rolls"/>
    <s v="This is an American rock album."/>
    <n v="6000"/>
    <n v="6100"/>
    <x v="0"/>
    <s v="US"/>
    <s v="USD"/>
    <n v="1397941475"/>
    <n v="1395349475"/>
    <d v="2014-03-20T21:04:35"/>
    <b v="0"/>
    <n v="41"/>
    <b v="1"/>
    <x v="4"/>
    <s v="rock"/>
    <x v="3"/>
    <x v="7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b v="0"/>
    <n v="75"/>
    <b v="1"/>
    <x v="4"/>
    <s v="rock"/>
    <x v="4"/>
    <x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b v="0"/>
    <n v="40"/>
    <b v="1"/>
    <x v="4"/>
    <s v="rock"/>
    <x v="5"/>
    <x v="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b v="0"/>
    <n v="46"/>
    <b v="1"/>
    <x v="4"/>
    <s v="rock"/>
    <x v="4"/>
    <x v="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b v="0"/>
    <n v="62"/>
    <b v="1"/>
    <x v="4"/>
    <s v="rock"/>
    <x v="3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b v="0"/>
    <n v="61"/>
    <b v="1"/>
    <x v="4"/>
    <s v="rock"/>
    <x v="6"/>
    <x v="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b v="0"/>
    <n v="96"/>
    <b v="1"/>
    <x v="4"/>
    <s v="rock"/>
    <x v="5"/>
    <x v="1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b v="0"/>
    <n v="190"/>
    <b v="1"/>
    <x v="4"/>
    <s v="metal"/>
    <x v="2"/>
    <x v="1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b v="1"/>
    <n v="94"/>
    <b v="1"/>
    <x v="4"/>
    <s v="metal"/>
    <x v="3"/>
    <x v="9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b v="1"/>
    <n v="39"/>
    <b v="1"/>
    <x v="4"/>
    <s v="metal"/>
    <x v="4"/>
    <x v="8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b v="0"/>
    <n v="127"/>
    <b v="1"/>
    <x v="4"/>
    <s v="metal"/>
    <x v="2"/>
    <x v="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b v="1"/>
    <n v="159"/>
    <b v="1"/>
    <x v="4"/>
    <s v="metal"/>
    <x v="3"/>
    <x v="8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b v="0"/>
    <n v="177"/>
    <b v="1"/>
    <x v="4"/>
    <s v="metal"/>
    <x v="2"/>
    <x v="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b v="0"/>
    <n v="47"/>
    <b v="1"/>
    <x v="4"/>
    <s v="metal"/>
    <x v="3"/>
    <x v="2"/>
    <x v="2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b v="0"/>
    <n v="1"/>
    <b v="1"/>
    <x v="4"/>
    <s v="metal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b v="0"/>
    <n v="16"/>
    <b v="1"/>
    <x v="4"/>
    <s v="metal"/>
    <x v="0"/>
    <x v="7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b v="0"/>
    <n v="115"/>
    <b v="1"/>
    <x v="4"/>
    <s v="metal"/>
    <x v="0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b v="0"/>
    <n v="133"/>
    <b v="1"/>
    <x v="4"/>
    <s v="metal"/>
    <x v="2"/>
    <x v="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b v="0"/>
    <n v="70"/>
    <b v="1"/>
    <x v="4"/>
    <s v="metal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b v="0"/>
    <n v="62"/>
    <b v="1"/>
    <x v="4"/>
    <s v="metal"/>
    <x v="2"/>
    <x v="9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b v="0"/>
    <n v="10"/>
    <b v="1"/>
    <x v="4"/>
    <s v="metal"/>
    <x v="0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b v="0"/>
    <n v="499"/>
    <b v="1"/>
    <x v="4"/>
    <s v="metal"/>
    <x v="2"/>
    <x v="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b v="0"/>
    <n v="47"/>
    <b v="1"/>
    <x v="4"/>
    <s v="metal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b v="0"/>
    <n v="28"/>
    <b v="1"/>
    <x v="4"/>
    <s v="metal"/>
    <x v="2"/>
    <x v="1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b v="0"/>
    <n v="24"/>
    <b v="1"/>
    <x v="4"/>
    <s v="metal"/>
    <x v="0"/>
    <x v="9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b v="0"/>
    <n v="76"/>
    <b v="1"/>
    <x v="4"/>
    <s v="metal"/>
    <x v="0"/>
    <x v="7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b v="0"/>
    <n v="98"/>
    <b v="1"/>
    <x v="4"/>
    <s v="metal"/>
    <x v="0"/>
    <x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b v="0"/>
    <n v="48"/>
    <b v="0"/>
    <x v="4"/>
    <s v="jazz"/>
    <x v="4"/>
    <x v="9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b v="0"/>
    <n v="2"/>
    <b v="0"/>
    <x v="4"/>
    <s v="jazz"/>
    <x v="2"/>
    <x v="1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b v="0"/>
    <n v="4"/>
    <b v="0"/>
    <x v="4"/>
    <s v="jazz"/>
    <x v="4"/>
    <x v="9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b v="0"/>
    <n v="5"/>
    <b v="0"/>
    <x v="4"/>
    <s v="jazz"/>
    <x v="5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b v="0"/>
    <n v="79"/>
    <b v="0"/>
    <x v="4"/>
    <s v="jazz"/>
    <x v="4"/>
    <x v="8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b v="0"/>
    <n v="2"/>
    <b v="0"/>
    <x v="4"/>
    <s v="jazz"/>
    <x v="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b v="0"/>
    <n v="11"/>
    <b v="0"/>
    <x v="4"/>
    <s v="jazz"/>
    <x v="0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b v="0"/>
    <n v="11"/>
    <b v="0"/>
    <x v="4"/>
    <s v="jazz"/>
    <x v="8"/>
    <x v="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b v="0"/>
    <n v="1"/>
    <b v="0"/>
    <x v="4"/>
    <s v="jazz"/>
    <x v="4"/>
    <x v="11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b v="0"/>
    <n v="3"/>
    <b v="0"/>
    <x v="4"/>
    <s v="jazz"/>
    <x v="4"/>
    <x v="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b v="0"/>
    <n v="5"/>
    <b v="0"/>
    <x v="4"/>
    <s v="jazz"/>
    <x v="4"/>
    <x v="1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b v="0"/>
    <n v="12"/>
    <b v="0"/>
    <x v="4"/>
    <s v="jazz"/>
    <x v="4"/>
    <x v="9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b v="0"/>
    <n v="2"/>
    <b v="0"/>
    <x v="4"/>
    <s v="jazz"/>
    <x v="6"/>
    <x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b v="0"/>
    <n v="5"/>
    <b v="0"/>
    <x v="4"/>
    <s v="jazz"/>
    <x v="5"/>
    <x v="9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b v="0"/>
    <n v="21"/>
    <b v="0"/>
    <x v="4"/>
    <s v="jazz"/>
    <x v="4"/>
    <x v="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b v="0"/>
    <n v="0"/>
    <b v="0"/>
    <x v="4"/>
    <s v="jazz"/>
    <x v="0"/>
    <x v="8"/>
    <x v="8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b v="0"/>
    <n v="45"/>
    <b v="0"/>
    <x v="4"/>
    <s v="jazz"/>
    <x v="4"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b v="0"/>
    <n v="29"/>
    <b v="0"/>
    <x v="4"/>
    <s v="jazz"/>
    <x v="4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b v="0"/>
    <n v="2"/>
    <b v="0"/>
    <x v="4"/>
    <s v="jazz"/>
    <x v="7"/>
    <x v="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b v="0"/>
    <n v="30"/>
    <b v="0"/>
    <x v="4"/>
    <s v="jazz"/>
    <x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b v="0"/>
    <n v="8"/>
    <b v="0"/>
    <x v="4"/>
    <s v="indie rock"/>
    <x v="5"/>
    <x v="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b v="0"/>
    <n v="1"/>
    <b v="0"/>
    <x v="4"/>
    <s v="indie rock"/>
    <x v="6"/>
    <x v="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b v="0"/>
    <n v="14"/>
    <b v="0"/>
    <x v="4"/>
    <s v="indie rock"/>
    <x v="6"/>
    <x v="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b v="0"/>
    <n v="24"/>
    <b v="0"/>
    <x v="4"/>
    <s v="indie rock"/>
    <x v="2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b v="0"/>
    <n v="2"/>
    <b v="0"/>
    <x v="4"/>
    <s v="indie rock"/>
    <x v="5"/>
    <x v="7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b v="0"/>
    <n v="21"/>
    <b v="0"/>
    <x v="4"/>
    <s v="indie rock"/>
    <x v="2"/>
    <x v="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b v="0"/>
    <n v="7"/>
    <b v="0"/>
    <x v="4"/>
    <s v="indie rock"/>
    <x v="2"/>
    <x v="1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b v="0"/>
    <n v="0"/>
    <b v="0"/>
    <x v="4"/>
    <s v="indie rock"/>
    <x v="5"/>
    <x v="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b v="0"/>
    <n v="4"/>
    <b v="0"/>
    <x v="4"/>
    <s v="indie rock"/>
    <x v="6"/>
    <x v="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b v="0"/>
    <n v="32"/>
    <b v="0"/>
    <x v="4"/>
    <s v="indie rock"/>
    <x v="3"/>
    <x v="8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b v="0"/>
    <n v="4"/>
    <b v="0"/>
    <x v="4"/>
    <s v="indie rock"/>
    <x v="4"/>
    <x v="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b v="0"/>
    <n v="9"/>
    <b v="0"/>
    <x v="4"/>
    <s v="indie rock"/>
    <x v="3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b v="0"/>
    <n v="17"/>
    <b v="0"/>
    <x v="4"/>
    <s v="indie rock"/>
    <x v="7"/>
    <x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b v="0"/>
    <n v="5"/>
    <b v="0"/>
    <x v="4"/>
    <s v="indie rock"/>
    <x v="0"/>
    <x v="7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b v="0"/>
    <n v="53"/>
    <b v="0"/>
    <x v="4"/>
    <s v="indie rock"/>
    <x v="2"/>
    <x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b v="0"/>
    <n v="7"/>
    <b v="0"/>
    <x v="4"/>
    <s v="indie rock"/>
    <x v="7"/>
    <x v="8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b v="0"/>
    <n v="72"/>
    <b v="0"/>
    <x v="4"/>
    <s v="indie rock"/>
    <x v="0"/>
    <x v="1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b v="0"/>
    <n v="0"/>
    <b v="0"/>
    <x v="4"/>
    <s v="indie rock"/>
    <x v="5"/>
    <x v="9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b v="0"/>
    <n v="2"/>
    <b v="0"/>
    <x v="4"/>
    <s v="indie rock"/>
    <x v="6"/>
    <x v="11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b v="0"/>
    <n v="8"/>
    <b v="0"/>
    <x v="4"/>
    <s v="indie rock"/>
    <x v="6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b v="0"/>
    <n v="2"/>
    <b v="0"/>
    <x v="4"/>
    <s v="jazz"/>
    <x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b v="0"/>
    <n v="0"/>
    <b v="0"/>
    <x v="4"/>
    <s v="jazz"/>
    <x v="7"/>
    <x v="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b v="0"/>
    <n v="3"/>
    <b v="0"/>
    <x v="4"/>
    <s v="jazz"/>
    <x v="3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b v="0"/>
    <n v="4"/>
    <b v="0"/>
    <x v="4"/>
    <s v="jazz"/>
    <x v="5"/>
    <x v="1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b v="0"/>
    <n v="3"/>
    <b v="0"/>
    <x v="4"/>
    <s v="jazz"/>
    <x v="0"/>
    <x v="11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b v="0"/>
    <n v="6"/>
    <b v="0"/>
    <x v="4"/>
    <s v="jazz"/>
    <x v="7"/>
    <x v="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b v="0"/>
    <n v="0"/>
    <b v="0"/>
    <x v="4"/>
    <s v="jazz"/>
    <x v="3"/>
    <x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b v="0"/>
    <n v="0"/>
    <b v="0"/>
    <x v="4"/>
    <s v="jazz"/>
    <x v="6"/>
    <x v="10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b v="0"/>
    <n v="0"/>
    <b v="0"/>
    <x v="4"/>
    <s v="jazz"/>
    <x v="7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b v="0"/>
    <n v="8"/>
    <b v="0"/>
    <x v="4"/>
    <s v="jazz"/>
    <x v="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b v="0"/>
    <n v="5"/>
    <b v="0"/>
    <x v="4"/>
    <s v="jazz"/>
    <x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b v="0"/>
    <n v="0"/>
    <b v="0"/>
    <x v="4"/>
    <s v="jazz"/>
    <x v="3"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b v="0"/>
    <n v="2"/>
    <b v="0"/>
    <x v="4"/>
    <s v="jazz"/>
    <x v="5"/>
    <x v="9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b v="0"/>
    <n v="24"/>
    <b v="0"/>
    <x v="4"/>
    <s v="jazz"/>
    <x v="5"/>
    <x v="6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b v="0"/>
    <n v="0"/>
    <b v="0"/>
    <x v="4"/>
    <s v="jazz"/>
    <x v="5"/>
    <x v="3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b v="0"/>
    <n v="9"/>
    <b v="0"/>
    <x v="4"/>
    <s v="jazz"/>
    <x v="5"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b v="0"/>
    <n v="0"/>
    <b v="0"/>
    <x v="4"/>
    <s v="jazz"/>
    <x v="7"/>
    <x v="8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b v="0"/>
    <n v="1"/>
    <b v="0"/>
    <x v="4"/>
    <s v="jazz"/>
    <x v="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b v="0"/>
    <n v="10"/>
    <b v="0"/>
    <x v="4"/>
    <s v="jazz"/>
    <x v="3"/>
    <x v="4"/>
    <x v="4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b v="0"/>
    <n v="1"/>
    <b v="0"/>
    <x v="4"/>
    <s v="jazz"/>
    <x v="5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b v="0"/>
    <n v="0"/>
    <b v="0"/>
    <x v="4"/>
    <s v="jazz"/>
    <x v="4"/>
    <x v="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b v="0"/>
    <n v="20"/>
    <b v="0"/>
    <x v="4"/>
    <s v="jazz"/>
    <x v="6"/>
    <x v="9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b v="0"/>
    <n v="30"/>
    <b v="0"/>
    <x v="4"/>
    <s v="jazz"/>
    <x v="3"/>
    <x v="10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b v="0"/>
    <n v="6"/>
    <b v="0"/>
    <x v="4"/>
    <s v="jazz"/>
    <x v="3"/>
    <x v="9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b v="0"/>
    <n v="15"/>
    <b v="0"/>
    <x v="4"/>
    <s v="jazz"/>
    <x v="4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b v="0"/>
    <n v="5"/>
    <b v="0"/>
    <x v="4"/>
    <s v="jazz"/>
    <x v="4"/>
    <x v="9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b v="0"/>
    <n v="0"/>
    <b v="0"/>
    <x v="4"/>
    <s v="jazz"/>
    <x v="7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b v="0"/>
    <n v="0"/>
    <b v="0"/>
    <x v="4"/>
    <s v="jazz"/>
    <x v="5"/>
    <x v="6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b v="0"/>
    <n v="28"/>
    <b v="0"/>
    <x v="4"/>
    <s v="jazz"/>
    <x v="5"/>
    <x v="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b v="0"/>
    <n v="0"/>
    <b v="0"/>
    <x v="4"/>
    <s v="jazz"/>
    <x v="5"/>
    <x v="7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b v="0"/>
    <n v="5"/>
    <b v="0"/>
    <x v="4"/>
    <s v="jazz"/>
    <x v="7"/>
    <x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b v="0"/>
    <n v="7"/>
    <b v="0"/>
    <x v="4"/>
    <s v="jazz"/>
    <x v="3"/>
    <x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b v="0"/>
    <n v="30"/>
    <b v="0"/>
    <x v="4"/>
    <s v="jazz"/>
    <x v="4"/>
    <x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b v="0"/>
    <n v="2"/>
    <b v="0"/>
    <x v="4"/>
    <s v="jazz"/>
    <x v="3"/>
    <x v="7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b v="0"/>
    <n v="30"/>
    <b v="0"/>
    <x v="4"/>
    <s v="jazz"/>
    <x v="3"/>
    <x v="6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b v="0"/>
    <n v="2"/>
    <b v="0"/>
    <x v="4"/>
    <s v="jazz"/>
    <x v="0"/>
    <x v="11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b v="0"/>
    <n v="0"/>
    <b v="0"/>
    <x v="4"/>
    <s v="jazz"/>
    <x v="6"/>
    <x v="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b v="0"/>
    <n v="2"/>
    <b v="0"/>
    <x v="4"/>
    <s v="jazz"/>
    <x v="4"/>
    <x v="9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8-03T11:30:48"/>
    <b v="0"/>
    <n v="1"/>
    <b v="0"/>
    <x v="4"/>
    <s v="jazz"/>
    <x v="5"/>
    <x v="10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b v="0"/>
    <n v="2"/>
    <b v="0"/>
    <x v="4"/>
    <s v="jazz"/>
    <x v="4"/>
    <x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b v="0"/>
    <n v="14"/>
    <b v="0"/>
    <x v="2"/>
    <s v="wearables"/>
    <x v="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b v="0"/>
    <n v="31"/>
    <b v="0"/>
    <x v="2"/>
    <s v="wearables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b v="0"/>
    <n v="16"/>
    <b v="0"/>
    <x v="2"/>
    <s v="wearables"/>
    <x v="2"/>
    <x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b v="0"/>
    <n v="12"/>
    <b v="0"/>
    <x v="2"/>
    <s v="wearables"/>
    <x v="2"/>
    <x v="9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b v="0"/>
    <n v="96"/>
    <b v="0"/>
    <x v="2"/>
    <s v="wearables"/>
    <x v="2"/>
    <x v="7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b v="0"/>
    <n v="16"/>
    <b v="0"/>
    <x v="2"/>
    <s v="wearables"/>
    <x v="2"/>
    <x v="1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b v="0"/>
    <n v="5"/>
    <b v="0"/>
    <x v="2"/>
    <s v="wearables"/>
    <x v="2"/>
    <x v="10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b v="0"/>
    <n v="0"/>
    <b v="0"/>
    <x v="2"/>
    <s v="wearables"/>
    <x v="2"/>
    <x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2-11T19:52:44"/>
    <b v="0"/>
    <n v="8"/>
    <b v="0"/>
    <x v="2"/>
    <s v="wearables"/>
    <x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b v="0"/>
    <n v="7"/>
    <b v="0"/>
    <x v="2"/>
    <s v="wearables"/>
    <x v="0"/>
    <x v="11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b v="0"/>
    <n v="24"/>
    <b v="0"/>
    <x v="2"/>
    <s v="wearables"/>
    <x v="0"/>
    <x v="11"/>
    <x v="11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b v="0"/>
    <n v="121"/>
    <b v="0"/>
    <x v="2"/>
    <s v="wearables"/>
    <x v="2"/>
    <x v="6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b v="0"/>
    <n v="196"/>
    <b v="0"/>
    <x v="2"/>
    <s v="wearables"/>
    <x v="2"/>
    <x v="9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b v="0"/>
    <n v="5"/>
    <b v="0"/>
    <x v="2"/>
    <s v="wearables"/>
    <x v="3"/>
    <x v="11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b v="0"/>
    <n v="73"/>
    <b v="0"/>
    <x v="2"/>
    <s v="wearables"/>
    <x v="0"/>
    <x v="3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b v="0"/>
    <n v="93"/>
    <b v="0"/>
    <x v="2"/>
    <s v="wearables"/>
    <x v="2"/>
    <x v="1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2-25T21:55:59"/>
    <b v="0"/>
    <n v="17"/>
    <b v="0"/>
    <x v="2"/>
    <s v="wearables"/>
    <x v="0"/>
    <x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b v="0"/>
    <n v="7"/>
    <b v="0"/>
    <x v="2"/>
    <s v="wearables"/>
    <x v="2"/>
    <x v="9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b v="0"/>
    <n v="17"/>
    <b v="0"/>
    <x v="2"/>
    <s v="wearables"/>
    <x v="0"/>
    <x v="7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b v="0"/>
    <n v="171"/>
    <b v="0"/>
    <x v="2"/>
    <s v="wearables"/>
    <x v="3"/>
    <x v="11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b v="0"/>
    <n v="188"/>
    <b v="0"/>
    <x v="2"/>
    <s v="wearables"/>
    <x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1-05T16:38:55"/>
    <b v="0"/>
    <n v="110"/>
    <b v="0"/>
    <x v="2"/>
    <s v="wearables"/>
    <x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b v="0"/>
    <n v="37"/>
    <b v="0"/>
    <x v="2"/>
    <s v="wearables"/>
    <x v="2"/>
    <x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b v="0"/>
    <n v="9"/>
    <b v="0"/>
    <x v="2"/>
    <s v="wearables"/>
    <x v="2"/>
    <x v="8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b v="0"/>
    <n v="29"/>
    <b v="0"/>
    <x v="2"/>
    <s v="wearables"/>
    <x v="0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b v="0"/>
    <n v="6"/>
    <b v="0"/>
    <x v="2"/>
    <s v="wearables"/>
    <x v="2"/>
    <x v="8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b v="0"/>
    <n v="30"/>
    <b v="0"/>
    <x v="2"/>
    <s v="wearables"/>
    <x v="2"/>
    <x v="8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b v="0"/>
    <n v="81"/>
    <b v="0"/>
    <x v="2"/>
    <s v="wearables"/>
    <x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b v="0"/>
    <n v="4"/>
    <b v="0"/>
    <x v="2"/>
    <s v="wearables"/>
    <x v="3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b v="0"/>
    <n v="11"/>
    <b v="0"/>
    <x v="2"/>
    <s v="wearables"/>
    <x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b v="0"/>
    <n v="14"/>
    <b v="0"/>
    <x v="2"/>
    <s v="wearables"/>
    <x v="2"/>
    <x v="1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b v="0"/>
    <n v="5"/>
    <b v="0"/>
    <x v="2"/>
    <s v="wearables"/>
    <x v="0"/>
    <x v="6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b v="0"/>
    <n v="45"/>
    <b v="0"/>
    <x v="2"/>
    <s v="wearables"/>
    <x v="3"/>
    <x v="1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b v="0"/>
    <n v="8"/>
    <b v="0"/>
    <x v="2"/>
    <s v="wearables"/>
    <x v="0"/>
    <x v="8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b v="0"/>
    <n v="3"/>
    <b v="0"/>
    <x v="2"/>
    <s v="wearables"/>
    <x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b v="0"/>
    <n v="24"/>
    <b v="0"/>
    <x v="2"/>
    <s v="wearables"/>
    <x v="2"/>
    <x v="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b v="0"/>
    <n v="18"/>
    <b v="0"/>
    <x v="2"/>
    <s v="wearables"/>
    <x v="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b v="0"/>
    <n v="12"/>
    <b v="0"/>
    <x v="2"/>
    <s v="wearables"/>
    <x v="2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b v="0"/>
    <n v="123"/>
    <b v="0"/>
    <x v="2"/>
    <s v="wearables"/>
    <x v="2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b v="0"/>
    <n v="96"/>
    <b v="0"/>
    <x v="2"/>
    <s v="wearables"/>
    <x v="2"/>
    <x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b v="0"/>
    <n v="31"/>
    <b v="0"/>
    <x v="2"/>
    <s v="wearables"/>
    <x v="3"/>
    <x v="9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b v="0"/>
    <n v="4"/>
    <b v="0"/>
    <x v="2"/>
    <s v="wearables"/>
    <x v="3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b v="0"/>
    <n v="3"/>
    <b v="0"/>
    <x v="2"/>
    <s v="wearables"/>
    <x v="2"/>
    <x v="8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b v="0"/>
    <n v="179"/>
    <b v="0"/>
    <x v="2"/>
    <s v="wearables"/>
    <x v="2"/>
    <x v="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b v="0"/>
    <n v="3"/>
    <b v="0"/>
    <x v="2"/>
    <s v="wearables"/>
    <x v="0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b v="0"/>
    <n v="23"/>
    <b v="0"/>
    <x v="2"/>
    <s v="wearables"/>
    <x v="0"/>
    <x v="11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b v="0"/>
    <n v="23"/>
    <b v="0"/>
    <x v="2"/>
    <s v="wearables"/>
    <x v="0"/>
    <x v="4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b v="0"/>
    <n v="41"/>
    <b v="0"/>
    <x v="2"/>
    <s v="wearables"/>
    <x v="3"/>
    <x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09-01T08:33:45"/>
    <b v="0"/>
    <n v="0"/>
    <b v="0"/>
    <x v="2"/>
    <s v="wearables"/>
    <x v="2"/>
    <x v="8"/>
    <x v="8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b v="0"/>
    <n v="32"/>
    <b v="0"/>
    <x v="2"/>
    <s v="wearables"/>
    <x v="2"/>
    <x v="1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b v="0"/>
    <n v="2"/>
    <b v="0"/>
    <x v="2"/>
    <s v="wearables"/>
    <x v="3"/>
    <x v="1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b v="0"/>
    <n v="7"/>
    <b v="0"/>
    <x v="2"/>
    <s v="wearables"/>
    <x v="2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b v="0"/>
    <n v="4"/>
    <b v="0"/>
    <x v="2"/>
    <s v="wearables"/>
    <x v="2"/>
    <x v="7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b v="0"/>
    <n v="196"/>
    <b v="0"/>
    <x v="2"/>
    <s v="wearables"/>
    <x v="2"/>
    <x v="9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0-09T06:18:50"/>
    <b v="0"/>
    <n v="11"/>
    <b v="0"/>
    <x v="2"/>
    <s v="wearables"/>
    <x v="3"/>
    <x v="9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b v="0"/>
    <n v="9"/>
    <b v="0"/>
    <x v="2"/>
    <s v="wearables"/>
    <x v="3"/>
    <x v="4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b v="0"/>
    <n v="5"/>
    <b v="0"/>
    <x v="2"/>
    <s v="wearables"/>
    <x v="3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b v="0"/>
    <n v="8"/>
    <b v="0"/>
    <x v="2"/>
    <s v="wearables"/>
    <x v="3"/>
    <x v="9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b v="0"/>
    <n v="229"/>
    <b v="0"/>
    <x v="2"/>
    <s v="wearables"/>
    <x v="0"/>
    <x v="9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b v="0"/>
    <n v="40"/>
    <b v="0"/>
    <x v="2"/>
    <s v="wearables"/>
    <x v="3"/>
    <x v="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b v="0"/>
    <n v="6"/>
    <b v="0"/>
    <x v="2"/>
    <s v="wearables"/>
    <x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b v="0"/>
    <n v="4"/>
    <b v="0"/>
    <x v="2"/>
    <s v="wearables"/>
    <x v="2"/>
    <x v="1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b v="0"/>
    <n v="22"/>
    <b v="0"/>
    <x v="2"/>
    <s v="wearables"/>
    <x v="0"/>
    <x v="4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b v="0"/>
    <n v="15"/>
    <b v="0"/>
    <x v="2"/>
    <s v="wearables"/>
    <x v="1"/>
    <x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b v="0"/>
    <n v="95"/>
    <b v="0"/>
    <x v="2"/>
    <s v="wearables"/>
    <x v="2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b v="0"/>
    <n v="161"/>
    <b v="0"/>
    <x v="2"/>
    <s v="wearables"/>
    <x v="0"/>
    <x v="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b v="0"/>
    <n v="8"/>
    <b v="0"/>
    <x v="2"/>
    <s v="wearables"/>
    <x v="3"/>
    <x v="11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b v="0"/>
    <n v="76"/>
    <b v="0"/>
    <x v="2"/>
    <s v="wearables"/>
    <x v="2"/>
    <x v="4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b v="0"/>
    <n v="1"/>
    <b v="0"/>
    <x v="2"/>
    <s v="wearables"/>
    <x v="2"/>
    <x v="4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b v="0"/>
    <n v="101"/>
    <b v="0"/>
    <x v="2"/>
    <s v="wearables"/>
    <x v="2"/>
    <x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b v="0"/>
    <n v="4"/>
    <b v="0"/>
    <x v="2"/>
    <s v="wearables"/>
    <x v="2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b v="0"/>
    <n v="1"/>
    <b v="0"/>
    <x v="2"/>
    <s v="wearables"/>
    <x v="3"/>
    <x v="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b v="0"/>
    <n v="775"/>
    <b v="0"/>
    <x v="2"/>
    <s v="wearables"/>
    <x v="2"/>
    <x v="1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b v="0"/>
    <n v="90"/>
    <b v="0"/>
    <x v="2"/>
    <s v="wearables"/>
    <x v="0"/>
    <x v="11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b v="0"/>
    <n v="16"/>
    <b v="0"/>
    <x v="2"/>
    <s v="wearables"/>
    <x v="3"/>
    <x v="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b v="0"/>
    <n v="6"/>
    <b v="0"/>
    <x v="2"/>
    <s v="wearables"/>
    <x v="0"/>
    <x v="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b v="0"/>
    <n v="38"/>
    <b v="0"/>
    <x v="2"/>
    <s v="wearables"/>
    <x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b v="0"/>
    <n v="355"/>
    <b v="0"/>
    <x v="2"/>
    <s v="wearables"/>
    <x v="0"/>
    <x v="9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b v="0"/>
    <n v="7"/>
    <b v="0"/>
    <x v="2"/>
    <s v="wearables"/>
    <x v="2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b v="0"/>
    <n v="400"/>
    <b v="0"/>
    <x v="2"/>
    <s v="wearables"/>
    <x v="0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b v="0"/>
    <n v="30"/>
    <b v="1"/>
    <x v="4"/>
    <s v="electronic music"/>
    <x v="0"/>
    <x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b v="1"/>
    <n v="478"/>
    <b v="1"/>
    <x v="4"/>
    <s v="electronic music"/>
    <x v="0"/>
    <x v="8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b v="1"/>
    <n v="74"/>
    <b v="1"/>
    <x v="4"/>
    <s v="electronic music"/>
    <x v="0"/>
    <x v="6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b v="0"/>
    <n v="131"/>
    <b v="1"/>
    <x v="4"/>
    <s v="electronic music"/>
    <x v="0"/>
    <x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b v="1"/>
    <n v="61"/>
    <b v="1"/>
    <x v="4"/>
    <s v="electronic music"/>
    <x v="2"/>
    <x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b v="1"/>
    <n v="1071"/>
    <b v="1"/>
    <x v="4"/>
    <s v="electronic music"/>
    <x v="0"/>
    <x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b v="1"/>
    <n v="122"/>
    <b v="1"/>
    <x v="4"/>
    <s v="electronic music"/>
    <x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b v="1"/>
    <n v="111"/>
    <b v="1"/>
    <x v="4"/>
    <s v="electronic music"/>
    <x v="3"/>
    <x v="8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b v="1"/>
    <n v="255"/>
    <b v="1"/>
    <x v="4"/>
    <s v="electronic music"/>
    <x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b v="0"/>
    <n v="141"/>
    <b v="1"/>
    <x v="4"/>
    <s v="electronic music"/>
    <x v="0"/>
    <x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b v="0"/>
    <n v="159"/>
    <b v="1"/>
    <x v="4"/>
    <s v="electronic music"/>
    <x v="2"/>
    <x v="1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b v="0"/>
    <n v="99"/>
    <b v="1"/>
    <x v="4"/>
    <s v="electronic music"/>
    <x v="0"/>
    <x v="4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b v="0"/>
    <n v="96"/>
    <b v="1"/>
    <x v="4"/>
    <s v="electronic music"/>
    <x v="2"/>
    <x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b v="0"/>
    <n v="27"/>
    <b v="1"/>
    <x v="4"/>
    <s v="electronic music"/>
    <x v="2"/>
    <x v="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b v="0"/>
    <n v="166"/>
    <b v="1"/>
    <x v="4"/>
    <s v="electronic music"/>
    <x v="2"/>
    <x v="3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b v="0"/>
    <n v="76"/>
    <b v="1"/>
    <x v="4"/>
    <s v="electronic music"/>
    <x v="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b v="0"/>
    <n v="211"/>
    <b v="1"/>
    <x v="4"/>
    <s v="electronic music"/>
    <x v="5"/>
    <x v="11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b v="0"/>
    <n v="21"/>
    <b v="1"/>
    <x v="4"/>
    <s v="electronic music"/>
    <x v="0"/>
    <x v="6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b v="0"/>
    <n v="61"/>
    <b v="1"/>
    <x v="4"/>
    <s v="electronic music"/>
    <x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b v="0"/>
    <n v="30"/>
    <b v="1"/>
    <x v="4"/>
    <s v="electronic music"/>
    <x v="2"/>
    <x v="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b v="0"/>
    <n v="1"/>
    <b v="0"/>
    <x v="5"/>
    <s v="audio"/>
    <x v="2"/>
    <x v="3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b v="0"/>
    <n v="0"/>
    <b v="0"/>
    <x v="5"/>
    <s v="audio"/>
    <x v="3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b v="0"/>
    <n v="1"/>
    <b v="0"/>
    <x v="5"/>
    <s v="audio"/>
    <x v="3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b v="0"/>
    <n v="292"/>
    <b v="0"/>
    <x v="5"/>
    <s v="audio"/>
    <x v="0"/>
    <x v="6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b v="0"/>
    <n v="2"/>
    <b v="0"/>
    <x v="5"/>
    <s v="audio"/>
    <x v="0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b v="0"/>
    <n v="8"/>
    <b v="0"/>
    <x v="5"/>
    <s v="audio"/>
    <x v="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b v="0"/>
    <n v="0"/>
    <b v="0"/>
    <x v="5"/>
    <s v="audio"/>
    <x v="0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b v="0"/>
    <n v="1"/>
    <b v="0"/>
    <x v="5"/>
    <s v="audio"/>
    <x v="3"/>
    <x v="9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b v="0"/>
    <n v="4"/>
    <b v="0"/>
    <x v="5"/>
    <s v="audio"/>
    <x v="2"/>
    <x v="10"/>
    <x v="10"/>
  </r>
  <r>
    <n v="1049"/>
    <s v="J1 (Canceled)"/>
    <s v="------"/>
    <n v="12000"/>
    <n v="0"/>
    <x v="1"/>
    <s v="US"/>
    <s v="USD"/>
    <n v="1455272445"/>
    <n v="1452680445"/>
    <d v="2016-01-13T10:20:45"/>
    <b v="0"/>
    <n v="0"/>
    <b v="0"/>
    <x v="5"/>
    <s v="audio"/>
    <x v="2"/>
    <x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b v="0"/>
    <n v="0"/>
    <b v="0"/>
    <x v="5"/>
    <s v="audio"/>
    <x v="0"/>
    <x v="1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b v="0"/>
    <n v="0"/>
    <b v="0"/>
    <x v="5"/>
    <s v="audio"/>
    <x v="3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b v="0"/>
    <n v="0"/>
    <b v="0"/>
    <x v="5"/>
    <s v="audio"/>
    <x v="2"/>
    <x v="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b v="0"/>
    <n v="1"/>
    <b v="0"/>
    <x v="5"/>
    <s v="audio"/>
    <x v="1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b v="0"/>
    <n v="0"/>
    <b v="0"/>
    <x v="5"/>
    <s v="audio"/>
    <x v="3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b v="0"/>
    <n v="0"/>
    <b v="0"/>
    <x v="5"/>
    <s v="audio"/>
    <x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b v="0"/>
    <n v="0"/>
    <b v="0"/>
    <x v="5"/>
    <s v="audio"/>
    <x v="0"/>
    <x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b v="0"/>
    <n v="0"/>
    <b v="0"/>
    <x v="5"/>
    <s v="audio"/>
    <x v="2"/>
    <x v="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b v="0"/>
    <n v="0"/>
    <b v="0"/>
    <x v="5"/>
    <s v="audio"/>
    <x v="0"/>
    <x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b v="0"/>
    <n v="0"/>
    <b v="0"/>
    <x v="5"/>
    <s v="audio"/>
    <x v="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b v="0"/>
    <n v="1"/>
    <b v="0"/>
    <x v="5"/>
    <s v="audio"/>
    <x v="0"/>
    <x v="7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b v="0"/>
    <n v="0"/>
    <b v="0"/>
    <x v="5"/>
    <s v="audio"/>
    <x v="2"/>
    <x v="7"/>
    <x v="7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b v="0"/>
    <n v="4"/>
    <b v="0"/>
    <x v="5"/>
    <s v="audio"/>
    <x v="2"/>
    <x v="3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b v="0"/>
    <n v="0"/>
    <b v="0"/>
    <x v="5"/>
    <s v="audio"/>
    <x v="2"/>
    <x v="10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b v="0"/>
    <n v="123"/>
    <b v="0"/>
    <x v="6"/>
    <s v="video games"/>
    <x v="4"/>
    <x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b v="0"/>
    <n v="5"/>
    <b v="0"/>
    <x v="6"/>
    <s v="video games"/>
    <x v="3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b v="0"/>
    <n v="148"/>
    <b v="0"/>
    <x v="6"/>
    <s v="video games"/>
    <x v="4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b v="0"/>
    <n v="10"/>
    <b v="0"/>
    <x v="6"/>
    <s v="video games"/>
    <x v="4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b v="0"/>
    <n v="4"/>
    <b v="0"/>
    <x v="6"/>
    <s v="video games"/>
    <x v="2"/>
    <x v="7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b v="0"/>
    <n v="21"/>
    <b v="0"/>
    <x v="6"/>
    <s v="video games"/>
    <x v="4"/>
    <x v="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b v="0"/>
    <n v="2"/>
    <b v="0"/>
    <x v="6"/>
    <s v="video games"/>
    <x v="5"/>
    <x v="8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b v="0"/>
    <n v="0"/>
    <b v="0"/>
    <x v="6"/>
    <s v="video games"/>
    <x v="0"/>
    <x v="9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b v="0"/>
    <n v="4"/>
    <b v="0"/>
    <x v="6"/>
    <s v="video games"/>
    <x v="3"/>
    <x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b v="0"/>
    <n v="1"/>
    <b v="0"/>
    <x v="6"/>
    <s v="video games"/>
    <x v="6"/>
    <x v="8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b v="0"/>
    <n v="30"/>
    <b v="0"/>
    <x v="6"/>
    <s v="video games"/>
    <x v="4"/>
    <x v="11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b v="0"/>
    <n v="3"/>
    <b v="0"/>
    <x v="6"/>
    <s v="video games"/>
    <x v="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b v="0"/>
    <n v="975"/>
    <b v="0"/>
    <x v="6"/>
    <s v="video games"/>
    <x v="3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b v="0"/>
    <n v="167"/>
    <b v="0"/>
    <x v="6"/>
    <s v="video games"/>
    <x v="0"/>
    <x v="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b v="0"/>
    <n v="5"/>
    <b v="0"/>
    <x v="6"/>
    <s v="video games"/>
    <x v="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b v="0"/>
    <n v="18"/>
    <b v="0"/>
    <x v="6"/>
    <s v="video games"/>
    <x v="2"/>
    <x v="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b v="0"/>
    <n v="98"/>
    <b v="0"/>
    <x v="6"/>
    <s v="video games"/>
    <x v="3"/>
    <x v="6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b v="0"/>
    <n v="4"/>
    <b v="0"/>
    <x v="6"/>
    <s v="video games"/>
    <x v="3"/>
    <x v="1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b v="0"/>
    <n v="3"/>
    <b v="0"/>
    <x v="6"/>
    <s v="video games"/>
    <x v="5"/>
    <x v="3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b v="0"/>
    <n v="1"/>
    <b v="0"/>
    <x v="6"/>
    <s v="video games"/>
    <x v="3"/>
    <x v="0"/>
    <x v="0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b v="0"/>
    <n v="0"/>
    <b v="0"/>
    <x v="6"/>
    <s v="video games"/>
    <x v="3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b v="0"/>
    <n v="9"/>
    <b v="0"/>
    <x v="6"/>
    <s v="video games"/>
    <x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b v="0"/>
    <n v="2"/>
    <b v="0"/>
    <x v="6"/>
    <s v="video games"/>
    <x v="3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b v="0"/>
    <n v="0"/>
    <b v="0"/>
    <x v="6"/>
    <s v="video games"/>
    <x v="3"/>
    <x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b v="0"/>
    <n v="147"/>
    <b v="0"/>
    <x v="6"/>
    <s v="video games"/>
    <x v="3"/>
    <x v="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b v="0"/>
    <n v="49"/>
    <b v="0"/>
    <x v="6"/>
    <s v="video games"/>
    <x v="0"/>
    <x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b v="0"/>
    <n v="1"/>
    <b v="0"/>
    <x v="6"/>
    <s v="video games"/>
    <x v="0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b v="0"/>
    <n v="2"/>
    <b v="0"/>
    <x v="6"/>
    <s v="video games"/>
    <x v="2"/>
    <x v="7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b v="0"/>
    <n v="7"/>
    <b v="0"/>
    <x v="6"/>
    <s v="video games"/>
    <x v="5"/>
    <x v="11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b v="0"/>
    <n v="4"/>
    <b v="0"/>
    <x v="6"/>
    <s v="video games"/>
    <x v="2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b v="0"/>
    <n v="27"/>
    <b v="0"/>
    <x v="6"/>
    <s v="video games"/>
    <x v="6"/>
    <x v="8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b v="0"/>
    <n v="94"/>
    <b v="0"/>
    <x v="6"/>
    <s v="video games"/>
    <x v="4"/>
    <x v="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b v="0"/>
    <n v="29"/>
    <b v="0"/>
    <x v="6"/>
    <s v="video games"/>
    <x v="3"/>
    <x v="8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b v="0"/>
    <n v="7"/>
    <b v="0"/>
    <x v="6"/>
    <s v="video games"/>
    <x v="3"/>
    <x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b v="0"/>
    <n v="22"/>
    <b v="0"/>
    <x v="6"/>
    <s v="video games"/>
    <x v="3"/>
    <x v="7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b v="0"/>
    <n v="1"/>
    <b v="0"/>
    <x v="6"/>
    <s v="video games"/>
    <x v="0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b v="0"/>
    <n v="10"/>
    <b v="0"/>
    <x v="6"/>
    <s v="video games"/>
    <x v="2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b v="0"/>
    <n v="6"/>
    <b v="0"/>
    <x v="6"/>
    <s v="video games"/>
    <x v="2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b v="0"/>
    <n v="24"/>
    <b v="0"/>
    <x v="6"/>
    <s v="video games"/>
    <x v="4"/>
    <x v="9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b v="0"/>
    <n v="15"/>
    <b v="0"/>
    <x v="6"/>
    <s v="video games"/>
    <x v="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b v="0"/>
    <n v="37"/>
    <b v="0"/>
    <x v="6"/>
    <s v="video games"/>
    <x v="3"/>
    <x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b v="0"/>
    <n v="20"/>
    <b v="0"/>
    <x v="6"/>
    <s v="video games"/>
    <x v="3"/>
    <x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b v="0"/>
    <n v="7"/>
    <b v="0"/>
    <x v="6"/>
    <s v="video games"/>
    <x v="5"/>
    <x v="7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b v="0"/>
    <n v="0"/>
    <b v="0"/>
    <x v="6"/>
    <s v="video games"/>
    <x v="3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b v="0"/>
    <n v="21"/>
    <b v="0"/>
    <x v="6"/>
    <s v="video games"/>
    <x v="5"/>
    <x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b v="0"/>
    <n v="3"/>
    <b v="0"/>
    <x v="6"/>
    <s v="video games"/>
    <x v="2"/>
    <x v="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b v="0"/>
    <n v="11"/>
    <b v="0"/>
    <x v="6"/>
    <s v="video games"/>
    <x v="5"/>
    <x v="4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b v="0"/>
    <n v="1"/>
    <b v="0"/>
    <x v="6"/>
    <s v="video games"/>
    <x v="0"/>
    <x v="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b v="0"/>
    <n v="312"/>
    <b v="0"/>
    <x v="6"/>
    <s v="video games"/>
    <x v="3"/>
    <x v="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b v="0"/>
    <n v="1"/>
    <b v="0"/>
    <x v="6"/>
    <s v="video games"/>
    <x v="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b v="0"/>
    <n v="3"/>
    <b v="0"/>
    <x v="6"/>
    <s v="video games"/>
    <x v="4"/>
    <x v="8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b v="0"/>
    <n v="4"/>
    <b v="0"/>
    <x v="6"/>
    <s v="video games"/>
    <x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b v="0"/>
    <n v="10"/>
    <b v="0"/>
    <x v="6"/>
    <s v="video games"/>
    <x v="5"/>
    <x v="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b v="0"/>
    <n v="8"/>
    <b v="0"/>
    <x v="6"/>
    <s v="video games"/>
    <x v="0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b v="0"/>
    <n v="3"/>
    <b v="0"/>
    <x v="6"/>
    <s v="video games"/>
    <x v="3"/>
    <x v="7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b v="0"/>
    <n v="1"/>
    <b v="0"/>
    <x v="6"/>
    <s v="video games"/>
    <x v="3"/>
    <x v="7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b v="0"/>
    <n v="0"/>
    <b v="0"/>
    <x v="6"/>
    <s v="video games"/>
    <x v="6"/>
    <x v="8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b v="0"/>
    <n v="5"/>
    <b v="0"/>
    <x v="6"/>
    <s v="video games"/>
    <x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b v="0"/>
    <n v="0"/>
    <b v="0"/>
    <x v="6"/>
    <s v="video games"/>
    <x v="4"/>
    <x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b v="0"/>
    <n v="3"/>
    <b v="0"/>
    <x v="6"/>
    <s v="video games"/>
    <x v="3"/>
    <x v="7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b v="0"/>
    <n v="7"/>
    <b v="0"/>
    <x v="6"/>
    <s v="mobile games"/>
    <x v="0"/>
    <x v="7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b v="0"/>
    <n v="0"/>
    <b v="0"/>
    <x v="6"/>
    <s v="mobile games"/>
    <x v="0"/>
    <x v="3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b v="0"/>
    <n v="2"/>
    <b v="0"/>
    <x v="6"/>
    <s v="mobile games"/>
    <x v="2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b v="0"/>
    <n v="23"/>
    <b v="0"/>
    <x v="6"/>
    <s v="mobile games"/>
    <x v="3"/>
    <x v="9"/>
    <x v="9"/>
  </r>
  <r>
    <n v="1128"/>
    <s v="Flying Turds"/>
    <s v="#havingfunFTW"/>
    <n v="1000"/>
    <n v="1"/>
    <x v="2"/>
    <s v="GB"/>
    <s v="GBP"/>
    <n v="1407425717"/>
    <n v="1404833717"/>
    <d v="2014-07-08T15:35:17"/>
    <b v="0"/>
    <n v="1"/>
    <b v="0"/>
    <x v="6"/>
    <s v="mobile games"/>
    <x v="3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b v="0"/>
    <n v="2"/>
    <b v="0"/>
    <x v="6"/>
    <s v="mobile games"/>
    <x v="2"/>
    <x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b v="0"/>
    <n v="3"/>
    <b v="0"/>
    <x v="6"/>
    <s v="mobile games"/>
    <x v="3"/>
    <x v="8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b v="0"/>
    <n v="0"/>
    <b v="0"/>
    <x v="6"/>
    <s v="mobile games"/>
    <x v="0"/>
    <x v="4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b v="0"/>
    <n v="13"/>
    <b v="0"/>
    <x v="6"/>
    <s v="mobile games"/>
    <x v="2"/>
    <x v="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b v="0"/>
    <n v="1"/>
    <b v="0"/>
    <x v="6"/>
    <s v="mobile games"/>
    <x v="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b v="0"/>
    <n v="1"/>
    <b v="0"/>
    <x v="6"/>
    <s v="mobile games"/>
    <x v="3"/>
    <x v="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7-07T23:44:54"/>
    <b v="0"/>
    <n v="1"/>
    <b v="0"/>
    <x v="6"/>
    <s v="mobile games"/>
    <x v="2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b v="0"/>
    <n v="6"/>
    <b v="0"/>
    <x v="6"/>
    <s v="mobile games"/>
    <x v="0"/>
    <x v="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b v="0"/>
    <n v="39"/>
    <b v="0"/>
    <x v="6"/>
    <s v="mobile games"/>
    <x v="2"/>
    <x v="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b v="0"/>
    <n v="4"/>
    <b v="0"/>
    <x v="6"/>
    <s v="mobile games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b v="0"/>
    <n v="1"/>
    <b v="0"/>
    <x v="6"/>
    <s v="mobile games"/>
    <x v="3"/>
    <x v="11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b v="0"/>
    <n v="0"/>
    <b v="0"/>
    <x v="6"/>
    <s v="mobile games"/>
    <x v="0"/>
    <x v="3"/>
    <x v="3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b v="0"/>
    <n v="0"/>
    <b v="0"/>
    <x v="6"/>
    <s v="mobile games"/>
    <x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1-18T00:08:47"/>
    <b v="0"/>
    <n v="0"/>
    <b v="0"/>
    <x v="6"/>
    <s v="mobile games"/>
    <x v="0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b v="0"/>
    <n v="8"/>
    <b v="0"/>
    <x v="6"/>
    <s v="mobile games"/>
    <x v="0"/>
    <x v="4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b v="0"/>
    <n v="0"/>
    <b v="0"/>
    <x v="7"/>
    <s v="food trucks"/>
    <x v="0"/>
    <x v="7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b v="0"/>
    <n v="1"/>
    <b v="0"/>
    <x v="7"/>
    <s v="food trucks"/>
    <x v="3"/>
    <x v="10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b v="0"/>
    <n v="12"/>
    <b v="0"/>
    <x v="7"/>
    <s v="food trucks"/>
    <x v="3"/>
    <x v="7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b v="0"/>
    <n v="0"/>
    <b v="0"/>
    <x v="7"/>
    <s v="food trucks"/>
    <x v="3"/>
    <x v="10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b v="0"/>
    <n v="3"/>
    <b v="0"/>
    <x v="7"/>
    <s v="food trucks"/>
    <x v="2"/>
    <x v="4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b v="0"/>
    <n v="2"/>
    <b v="0"/>
    <x v="7"/>
    <s v="food trucks"/>
    <x v="2"/>
    <x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b v="0"/>
    <n v="6"/>
    <b v="0"/>
    <x v="7"/>
    <s v="food trucks"/>
    <x v="0"/>
    <x v="4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b v="0"/>
    <n v="0"/>
    <b v="0"/>
    <x v="7"/>
    <s v="food trucks"/>
    <x v="0"/>
    <x v="10"/>
    <x v="10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b v="0"/>
    <n v="15"/>
    <b v="0"/>
    <x v="7"/>
    <s v="food trucks"/>
    <x v="0"/>
    <x v="6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b v="0"/>
    <n v="1"/>
    <b v="0"/>
    <x v="7"/>
    <s v="food trucks"/>
    <x v="0"/>
    <x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b v="0"/>
    <n v="3"/>
    <b v="0"/>
    <x v="7"/>
    <s v="food trucks"/>
    <x v="0"/>
    <x v="1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b v="0"/>
    <n v="8"/>
    <b v="0"/>
    <x v="7"/>
    <s v="food trucks"/>
    <x v="3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b v="0"/>
    <n v="0"/>
    <b v="0"/>
    <x v="7"/>
    <s v="food trucks"/>
    <x v="0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b v="0"/>
    <n v="3"/>
    <b v="0"/>
    <x v="7"/>
    <s v="food trucks"/>
    <x v="3"/>
    <x v="9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b v="0"/>
    <n v="3"/>
    <b v="0"/>
    <x v="7"/>
    <s v="food trucks"/>
    <x v="3"/>
    <x v="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b v="0"/>
    <n v="0"/>
    <b v="0"/>
    <x v="7"/>
    <s v="food trucks"/>
    <x v="0"/>
    <x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b v="0"/>
    <n v="19"/>
    <b v="0"/>
    <x v="7"/>
    <s v="food trucks"/>
    <x v="0"/>
    <x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b v="0"/>
    <n v="0"/>
    <b v="0"/>
    <x v="7"/>
    <s v="food trucks"/>
    <x v="0"/>
    <x v="6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b v="0"/>
    <n v="2"/>
    <b v="0"/>
    <x v="7"/>
    <s v="food trucks"/>
    <x v="3"/>
    <x v="10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b v="0"/>
    <n v="0"/>
    <b v="0"/>
    <x v="7"/>
    <s v="food trucks"/>
    <x v="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5-19T17:23:02"/>
    <b v="0"/>
    <n v="0"/>
    <b v="0"/>
    <x v="7"/>
    <s v="food trucks"/>
    <x v="2"/>
    <x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b v="0"/>
    <n v="25"/>
    <b v="0"/>
    <x v="7"/>
    <s v="food trucks"/>
    <x v="3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b v="0"/>
    <n v="8"/>
    <b v="0"/>
    <x v="7"/>
    <s v="food trucks"/>
    <x v="0"/>
    <x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b v="0"/>
    <n v="16"/>
    <b v="0"/>
    <x v="7"/>
    <s v="food trucks"/>
    <x v="3"/>
    <x v="10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b v="0"/>
    <n v="3"/>
    <b v="0"/>
    <x v="7"/>
    <s v="food trucks"/>
    <x v="2"/>
    <x v="10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b v="0"/>
    <n v="3"/>
    <b v="0"/>
    <x v="7"/>
    <s v="food trucks"/>
    <x v="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b v="0"/>
    <n v="2"/>
    <b v="0"/>
    <x v="7"/>
    <s v="food trucks"/>
    <x v="0"/>
    <x v="6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b v="0"/>
    <n v="1"/>
    <b v="0"/>
    <x v="7"/>
    <s v="food trucks"/>
    <x v="3"/>
    <x v="9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b v="0"/>
    <n v="0"/>
    <b v="0"/>
    <x v="7"/>
    <s v="food trucks"/>
    <x v="3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b v="0"/>
    <n v="1"/>
    <b v="0"/>
    <x v="7"/>
    <s v="food trucks"/>
    <x v="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b v="0"/>
    <n v="19"/>
    <b v="0"/>
    <x v="7"/>
    <s v="food trucks"/>
    <x v="2"/>
    <x v="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b v="0"/>
    <n v="9"/>
    <b v="0"/>
    <x v="7"/>
    <s v="food trucks"/>
    <x v="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1-11T00:28:18"/>
    <b v="0"/>
    <n v="1"/>
    <b v="0"/>
    <x v="7"/>
    <s v="food trucks"/>
    <x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b v="0"/>
    <n v="0"/>
    <b v="0"/>
    <x v="7"/>
    <s v="food trucks"/>
    <x v="3"/>
    <x v="8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b v="0"/>
    <n v="1"/>
    <b v="0"/>
    <x v="7"/>
    <s v="food trucks"/>
    <x v="3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b v="0"/>
    <n v="5"/>
    <b v="0"/>
    <x v="7"/>
    <s v="food trucks"/>
    <x v="0"/>
    <x v="8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b v="0"/>
    <n v="85"/>
    <b v="0"/>
    <x v="7"/>
    <s v="food trucks"/>
    <x v="3"/>
    <x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b v="0"/>
    <n v="3"/>
    <b v="0"/>
    <x v="7"/>
    <s v="food trucks"/>
    <x v="0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b v="0"/>
    <n v="4"/>
    <b v="0"/>
    <x v="7"/>
    <s v="food trucks"/>
    <x v="2"/>
    <x v="1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b v="0"/>
    <n v="3"/>
    <b v="0"/>
    <x v="7"/>
    <s v="food trucks"/>
    <x v="2"/>
    <x v="9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b v="0"/>
    <n v="375"/>
    <b v="1"/>
    <x v="8"/>
    <s v="photobooks"/>
    <x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b v="0"/>
    <n v="111"/>
    <b v="1"/>
    <x v="8"/>
    <s v="photobooks"/>
    <x v="0"/>
    <x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b v="0"/>
    <n v="123"/>
    <b v="1"/>
    <x v="8"/>
    <s v="photobooks"/>
    <x v="0"/>
    <x v="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b v="0"/>
    <n v="70"/>
    <b v="1"/>
    <x v="8"/>
    <s v="photobooks"/>
    <x v="0"/>
    <x v="6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b v="0"/>
    <n v="85"/>
    <b v="1"/>
    <x v="8"/>
    <s v="photobooks"/>
    <x v="2"/>
    <x v="11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b v="0"/>
    <n v="86"/>
    <b v="1"/>
    <x v="8"/>
    <s v="photobooks"/>
    <x v="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b v="0"/>
    <n v="13"/>
    <b v="1"/>
    <x v="8"/>
    <s v="photobooks"/>
    <x v="3"/>
    <x v="1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b v="0"/>
    <n v="33"/>
    <b v="1"/>
    <x v="8"/>
    <s v="photobooks"/>
    <x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b v="0"/>
    <n v="15"/>
    <b v="1"/>
    <x v="8"/>
    <s v="photobooks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b v="0"/>
    <n v="273"/>
    <b v="1"/>
    <x v="8"/>
    <s v="photobooks"/>
    <x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b v="0"/>
    <n v="714"/>
    <b v="1"/>
    <x v="8"/>
    <s v="photobooks"/>
    <x v="0"/>
    <x v="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b v="0"/>
    <n v="170"/>
    <b v="1"/>
    <x v="8"/>
    <s v="photobooks"/>
    <x v="0"/>
    <x v="9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b v="0"/>
    <n v="512"/>
    <b v="1"/>
    <x v="8"/>
    <s v="photobooks"/>
    <x v="0"/>
    <x v="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b v="0"/>
    <n v="314"/>
    <b v="1"/>
    <x v="8"/>
    <s v="photobooks"/>
    <x v="2"/>
    <x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b v="0"/>
    <n v="167"/>
    <b v="1"/>
    <x v="8"/>
    <s v="photobooks"/>
    <x v="0"/>
    <x v="4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b v="0"/>
    <n v="9"/>
    <b v="1"/>
    <x v="8"/>
    <s v="photobooks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b v="0"/>
    <n v="103"/>
    <b v="1"/>
    <x v="8"/>
    <s v="photobooks"/>
    <x v="0"/>
    <x v="7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b v="0"/>
    <n v="111"/>
    <b v="1"/>
    <x v="8"/>
    <s v="photobooks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b v="0"/>
    <n v="271"/>
    <b v="1"/>
    <x v="8"/>
    <s v="photobooks"/>
    <x v="0"/>
    <x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b v="0"/>
    <n v="101"/>
    <b v="1"/>
    <x v="8"/>
    <s v="photobooks"/>
    <x v="0"/>
    <x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b v="0"/>
    <n v="57"/>
    <b v="1"/>
    <x v="8"/>
    <s v="photobooks"/>
    <x v="0"/>
    <x v="9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b v="0"/>
    <n v="62"/>
    <b v="1"/>
    <x v="8"/>
    <s v="photobooks"/>
    <x v="0"/>
    <x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b v="0"/>
    <n v="32"/>
    <b v="1"/>
    <x v="8"/>
    <s v="photobooks"/>
    <x v="1"/>
    <x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b v="0"/>
    <n v="141"/>
    <b v="1"/>
    <x v="8"/>
    <s v="photobooks"/>
    <x v="2"/>
    <x v="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b v="0"/>
    <n v="75"/>
    <b v="1"/>
    <x v="8"/>
    <s v="photobooks"/>
    <x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b v="0"/>
    <n v="46"/>
    <b v="1"/>
    <x v="8"/>
    <s v="photobooks"/>
    <x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b v="0"/>
    <n v="103"/>
    <b v="1"/>
    <x v="8"/>
    <s v="photobooks"/>
    <x v="0"/>
    <x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b v="0"/>
    <n v="6"/>
    <b v="1"/>
    <x v="8"/>
    <s v="photobooks"/>
    <x v="2"/>
    <x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b v="0"/>
    <n v="83"/>
    <b v="1"/>
    <x v="8"/>
    <s v="photobooks"/>
    <x v="0"/>
    <x v="4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b v="0"/>
    <n v="108"/>
    <b v="1"/>
    <x v="8"/>
    <s v="photobooks"/>
    <x v="2"/>
    <x v="1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b v="0"/>
    <n v="25"/>
    <b v="1"/>
    <x v="8"/>
    <s v="photobooks"/>
    <x v="0"/>
    <x v="6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b v="0"/>
    <n v="549"/>
    <b v="1"/>
    <x v="8"/>
    <s v="photobooks"/>
    <x v="3"/>
    <x v="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b v="0"/>
    <n v="222"/>
    <b v="1"/>
    <x v="8"/>
    <s v="photobooks"/>
    <x v="0"/>
    <x v="1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b v="0"/>
    <n v="183"/>
    <b v="1"/>
    <x v="8"/>
    <s v="photobooks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b v="0"/>
    <n v="89"/>
    <b v="1"/>
    <x v="8"/>
    <s v="photobooks"/>
    <x v="0"/>
    <x v="9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b v="0"/>
    <n v="253"/>
    <b v="1"/>
    <x v="8"/>
    <s v="photobooks"/>
    <x v="2"/>
    <x v="8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b v="0"/>
    <n v="140"/>
    <b v="1"/>
    <x v="8"/>
    <s v="photobooks"/>
    <x v="0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b v="0"/>
    <n v="103"/>
    <b v="1"/>
    <x v="8"/>
    <s v="photobooks"/>
    <x v="2"/>
    <x v="4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b v="0"/>
    <n v="138"/>
    <b v="1"/>
    <x v="8"/>
    <s v="photobooks"/>
    <x v="2"/>
    <x v="7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b v="0"/>
    <n v="191"/>
    <b v="1"/>
    <x v="8"/>
    <s v="photobooks"/>
    <x v="2"/>
    <x v="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b v="0"/>
    <n v="18"/>
    <b v="0"/>
    <x v="4"/>
    <s v="world music"/>
    <x v="3"/>
    <x v="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b v="0"/>
    <n v="3"/>
    <b v="0"/>
    <x v="4"/>
    <s v="world music"/>
    <x v="4"/>
    <x v="10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b v="0"/>
    <n v="40"/>
    <b v="0"/>
    <x v="4"/>
    <s v="world music"/>
    <x v="3"/>
    <x v="7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b v="0"/>
    <n v="0"/>
    <b v="0"/>
    <x v="4"/>
    <s v="world music"/>
    <x v="3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b v="0"/>
    <n v="24"/>
    <b v="0"/>
    <x v="4"/>
    <s v="world music"/>
    <x v="6"/>
    <x v="3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b v="0"/>
    <n v="1"/>
    <b v="0"/>
    <x v="4"/>
    <s v="world music"/>
    <x v="5"/>
    <x v="7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b v="0"/>
    <n v="0"/>
    <b v="0"/>
    <x v="4"/>
    <s v="world music"/>
    <x v="6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b v="0"/>
    <n v="0"/>
    <b v="0"/>
    <x v="4"/>
    <s v="world music"/>
    <x v="0"/>
    <x v="3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b v="0"/>
    <n v="1"/>
    <b v="0"/>
    <x v="4"/>
    <s v="world music"/>
    <x v="4"/>
    <x v="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b v="0"/>
    <n v="6"/>
    <b v="0"/>
    <x v="4"/>
    <s v="world music"/>
    <x v="5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b v="0"/>
    <n v="0"/>
    <b v="0"/>
    <x v="4"/>
    <s v="world music"/>
    <x v="0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b v="0"/>
    <n v="6"/>
    <b v="0"/>
    <x v="4"/>
    <s v="world music"/>
    <x v="4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b v="0"/>
    <n v="0"/>
    <b v="0"/>
    <x v="4"/>
    <s v="world music"/>
    <x v="5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b v="0"/>
    <n v="0"/>
    <b v="0"/>
    <x v="4"/>
    <s v="world music"/>
    <x v="5"/>
    <x v="1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b v="0"/>
    <n v="3"/>
    <b v="0"/>
    <x v="4"/>
    <s v="world music"/>
    <x v="6"/>
    <x v="3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b v="0"/>
    <n v="0"/>
    <b v="0"/>
    <x v="4"/>
    <s v="world music"/>
    <x v="6"/>
    <x v="11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b v="0"/>
    <n v="8"/>
    <b v="0"/>
    <x v="4"/>
    <s v="world music"/>
    <x v="4"/>
    <x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b v="0"/>
    <n v="34"/>
    <b v="0"/>
    <x v="4"/>
    <s v="world music"/>
    <x v="3"/>
    <x v="9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b v="0"/>
    <n v="1"/>
    <b v="0"/>
    <x v="4"/>
    <s v="world music"/>
    <x v="6"/>
    <x v="1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b v="0"/>
    <n v="38"/>
    <b v="0"/>
    <x v="4"/>
    <s v="world music"/>
    <x v="6"/>
    <x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b v="1"/>
    <n v="45"/>
    <b v="1"/>
    <x v="4"/>
    <s v="rock"/>
    <x v="4"/>
    <x v="7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b v="1"/>
    <n v="17"/>
    <b v="1"/>
    <x v="4"/>
    <s v="rock"/>
    <x v="3"/>
    <x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b v="1"/>
    <n v="31"/>
    <b v="1"/>
    <x v="4"/>
    <s v="rock"/>
    <x v="6"/>
    <x v="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b v="1"/>
    <n v="50"/>
    <b v="1"/>
    <x v="4"/>
    <s v="rock"/>
    <x v="4"/>
    <x v="6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b v="1"/>
    <n v="59"/>
    <b v="1"/>
    <x v="4"/>
    <s v="rock"/>
    <x v="3"/>
    <x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b v="1"/>
    <n v="81"/>
    <b v="1"/>
    <x v="4"/>
    <s v="rock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b v="1"/>
    <n v="508"/>
    <b v="1"/>
    <x v="4"/>
    <s v="rock"/>
    <x v="3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b v="1"/>
    <n v="74"/>
    <b v="1"/>
    <x v="4"/>
    <s v="rock"/>
    <x v="6"/>
    <x v="3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b v="1"/>
    <n v="141"/>
    <b v="1"/>
    <x v="4"/>
    <s v="rock"/>
    <x v="4"/>
    <x v="8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b v="1"/>
    <n v="711"/>
    <b v="1"/>
    <x v="4"/>
    <s v="rock"/>
    <x v="3"/>
    <x v="10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b v="1"/>
    <n v="141"/>
    <b v="1"/>
    <x v="4"/>
    <s v="rock"/>
    <x v="7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b v="1"/>
    <n v="109"/>
    <b v="1"/>
    <x v="4"/>
    <s v="rock"/>
    <x v="4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b v="1"/>
    <n v="361"/>
    <b v="1"/>
    <x v="4"/>
    <s v="rock"/>
    <x v="5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b v="1"/>
    <n v="176"/>
    <b v="1"/>
    <x v="4"/>
    <s v="rock"/>
    <x v="6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b v="1"/>
    <n v="670"/>
    <b v="1"/>
    <x v="4"/>
    <s v="rock"/>
    <x v="4"/>
    <x v="10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b v="1"/>
    <n v="96"/>
    <b v="1"/>
    <x v="4"/>
    <s v="rock"/>
    <x v="3"/>
    <x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b v="1"/>
    <n v="74"/>
    <b v="1"/>
    <x v="4"/>
    <s v="rock"/>
    <x v="3"/>
    <x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b v="1"/>
    <n v="52"/>
    <b v="1"/>
    <x v="4"/>
    <s v="rock"/>
    <x v="4"/>
    <x v="1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b v="1"/>
    <n v="105"/>
    <b v="1"/>
    <x v="4"/>
    <s v="rock"/>
    <x v="3"/>
    <x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b v="1"/>
    <n v="41"/>
    <b v="1"/>
    <x v="4"/>
    <s v="rock"/>
    <x v="3"/>
    <x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b v="1"/>
    <n v="34"/>
    <b v="1"/>
    <x v="4"/>
    <s v="rock"/>
    <x v="4"/>
    <x v="8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b v="1"/>
    <n v="66"/>
    <b v="1"/>
    <x v="4"/>
    <s v="rock"/>
    <x v="7"/>
    <x v="9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b v="1"/>
    <n v="50"/>
    <b v="1"/>
    <x v="4"/>
    <s v="rock"/>
    <x v="4"/>
    <x v="1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b v="1"/>
    <n v="159"/>
    <b v="1"/>
    <x v="4"/>
    <s v="rock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b v="1"/>
    <n v="182"/>
    <b v="1"/>
    <x v="4"/>
    <s v="rock"/>
    <x v="4"/>
    <x v="10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b v="1"/>
    <n v="206"/>
    <b v="1"/>
    <x v="4"/>
    <s v="rock"/>
    <x v="2"/>
    <x v="7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b v="1"/>
    <n v="169"/>
    <b v="1"/>
    <x v="4"/>
    <s v="rock"/>
    <x v="5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b v="1"/>
    <n v="31"/>
    <b v="1"/>
    <x v="4"/>
    <s v="rock"/>
    <x v="4"/>
    <x v="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b v="1"/>
    <n v="28"/>
    <b v="1"/>
    <x v="4"/>
    <s v="rock"/>
    <x v="7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b v="1"/>
    <n v="54"/>
    <b v="1"/>
    <x v="4"/>
    <s v="rock"/>
    <x v="3"/>
    <x v="10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b v="1"/>
    <n v="467"/>
    <b v="1"/>
    <x v="4"/>
    <s v="rock"/>
    <x v="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b v="1"/>
    <n v="389"/>
    <b v="1"/>
    <x v="4"/>
    <s v="rock"/>
    <x v="4"/>
    <x v="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b v="1"/>
    <n v="68"/>
    <b v="1"/>
    <x v="4"/>
    <s v="rock"/>
    <x v="8"/>
    <x v="3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b v="1"/>
    <n v="413"/>
    <b v="1"/>
    <x v="4"/>
    <s v="rock"/>
    <x v="5"/>
    <x v="3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b v="1"/>
    <n v="190"/>
    <b v="1"/>
    <x v="4"/>
    <s v="rock"/>
    <x v="3"/>
    <x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b v="1"/>
    <n v="189"/>
    <b v="1"/>
    <x v="4"/>
    <s v="rock"/>
    <x v="3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b v="1"/>
    <n v="130"/>
    <b v="1"/>
    <x v="4"/>
    <s v="rock"/>
    <x v="7"/>
    <x v="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b v="1"/>
    <n v="74"/>
    <b v="1"/>
    <x v="4"/>
    <s v="rock"/>
    <x v="4"/>
    <x v="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b v="1"/>
    <n v="274"/>
    <b v="1"/>
    <x v="4"/>
    <s v="rock"/>
    <x v="4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b v="1"/>
    <n v="22"/>
    <b v="1"/>
    <x v="4"/>
    <s v="rock"/>
    <x v="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b v="0"/>
    <n v="31"/>
    <b v="1"/>
    <x v="1"/>
    <s v="plays"/>
    <x v="2"/>
    <x v="11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b v="0"/>
    <n v="63"/>
    <b v="1"/>
    <x v="1"/>
    <s v="plays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b v="0"/>
    <n v="20"/>
    <b v="1"/>
    <x v="1"/>
    <s v="plays"/>
    <x v="0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b v="0"/>
    <n v="25"/>
    <b v="1"/>
    <x v="1"/>
    <s v="plays"/>
    <x v="0"/>
    <x v="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b v="0"/>
    <n v="61"/>
    <b v="1"/>
    <x v="1"/>
    <s v="plays"/>
    <x v="2"/>
    <x v="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b v="0"/>
    <n v="52"/>
    <b v="1"/>
    <x v="1"/>
    <s v="plays"/>
    <x v="2"/>
    <x v="1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b v="0"/>
    <n v="86"/>
    <b v="1"/>
    <x v="1"/>
    <s v="plays"/>
    <x v="0"/>
    <x v="7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b v="0"/>
    <n v="42"/>
    <b v="1"/>
    <x v="1"/>
    <s v="plays"/>
    <x v="0"/>
    <x v="7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b v="0"/>
    <n v="52"/>
    <b v="1"/>
    <x v="1"/>
    <s v="plays"/>
    <x v="0"/>
    <x v="8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b v="0"/>
    <n v="120"/>
    <b v="1"/>
    <x v="1"/>
    <s v="plays"/>
    <x v="0"/>
    <x v="9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b v="0"/>
    <n v="22"/>
    <b v="1"/>
    <x v="1"/>
    <s v="plays"/>
    <x v="0"/>
    <x v="9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b v="0"/>
    <n v="64"/>
    <b v="1"/>
    <x v="1"/>
    <s v="plays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b v="0"/>
    <n v="23"/>
    <b v="1"/>
    <x v="1"/>
    <s v="plays"/>
    <x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b v="0"/>
    <n v="238"/>
    <b v="1"/>
    <x v="1"/>
    <s v="plays"/>
    <x v="2"/>
    <x v="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b v="0"/>
    <n v="33"/>
    <b v="1"/>
    <x v="1"/>
    <s v="plays"/>
    <x v="2"/>
    <x v="7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b v="0"/>
    <n v="32"/>
    <b v="1"/>
    <x v="1"/>
    <s v="plays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b v="0"/>
    <n v="24"/>
    <b v="1"/>
    <x v="1"/>
    <s v="plays"/>
    <x v="2"/>
    <x v="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b v="0"/>
    <n v="29"/>
    <b v="1"/>
    <x v="1"/>
    <s v="plays"/>
    <x v="0"/>
    <x v="3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b v="0"/>
    <n v="50"/>
    <b v="1"/>
    <x v="1"/>
    <s v="plays"/>
    <x v="2"/>
    <x v="4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b v="0"/>
    <n v="108"/>
    <b v="1"/>
    <x v="1"/>
    <s v="plays"/>
    <x v="2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b v="0"/>
    <n v="104"/>
    <b v="0"/>
    <x v="2"/>
    <s v="wearables"/>
    <x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b v="0"/>
    <n v="86"/>
    <b v="0"/>
    <x v="2"/>
    <s v="wearables"/>
    <x v="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b v="0"/>
    <n v="356"/>
    <b v="0"/>
    <x v="2"/>
    <s v="wearables"/>
    <x v="3"/>
    <x v="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b v="0"/>
    <n v="45"/>
    <b v="0"/>
    <x v="2"/>
    <s v="wearables"/>
    <x v="2"/>
    <x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b v="0"/>
    <n v="38"/>
    <b v="0"/>
    <x v="2"/>
    <s v="wearables"/>
    <x v="2"/>
    <x v="10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b v="0"/>
    <n v="35"/>
    <b v="0"/>
    <x v="2"/>
    <s v="wearables"/>
    <x v="0"/>
    <x v="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b v="0"/>
    <n v="24"/>
    <b v="0"/>
    <x v="2"/>
    <s v="wearables"/>
    <x v="2"/>
    <x v="3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b v="0"/>
    <n v="100"/>
    <b v="0"/>
    <x v="2"/>
    <s v="wearables"/>
    <x v="2"/>
    <x v="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b v="0"/>
    <n v="1"/>
    <b v="0"/>
    <x v="2"/>
    <s v="wearables"/>
    <x v="0"/>
    <x v="7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b v="0"/>
    <n v="122"/>
    <b v="0"/>
    <x v="2"/>
    <s v="wearables"/>
    <x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b v="0"/>
    <n v="11"/>
    <b v="0"/>
    <x v="2"/>
    <s v="wearables"/>
    <x v="2"/>
    <x v="1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b v="0"/>
    <n v="248"/>
    <b v="0"/>
    <x v="2"/>
    <s v="wearables"/>
    <x v="0"/>
    <x v="9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b v="0"/>
    <n v="1"/>
    <b v="0"/>
    <x v="2"/>
    <s v="wearables"/>
    <x v="2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b v="0"/>
    <n v="19"/>
    <b v="0"/>
    <x v="2"/>
    <s v="wearables"/>
    <x v="2"/>
    <x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4-12-12T01:02:52"/>
    <b v="0"/>
    <n v="135"/>
    <b v="0"/>
    <x v="2"/>
    <s v="wearables"/>
    <x v="3"/>
    <x v="11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b v="0"/>
    <n v="9"/>
    <b v="0"/>
    <x v="2"/>
    <s v="wearables"/>
    <x v="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b v="0"/>
    <n v="3"/>
    <b v="0"/>
    <x v="2"/>
    <s v="wearables"/>
    <x v="2"/>
    <x v="11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b v="0"/>
    <n v="7"/>
    <b v="0"/>
    <x v="2"/>
    <s v="wearables"/>
    <x v="2"/>
    <x v="4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b v="0"/>
    <n v="4"/>
    <b v="0"/>
    <x v="2"/>
    <s v="wearables"/>
    <x v="0"/>
    <x v="6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b v="0"/>
    <n v="44"/>
    <b v="0"/>
    <x v="2"/>
    <s v="wearables"/>
    <x v="2"/>
    <x v="7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b v="0"/>
    <n v="90"/>
    <b v="0"/>
    <x v="2"/>
    <s v="wearables"/>
    <x v="2"/>
    <x v="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b v="0"/>
    <n v="8"/>
    <b v="0"/>
    <x v="2"/>
    <s v="wearables"/>
    <x v="2"/>
    <x v="4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b v="0"/>
    <n v="11"/>
    <b v="0"/>
    <x v="2"/>
    <s v="wearables"/>
    <x v="3"/>
    <x v="11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b v="0"/>
    <n v="41"/>
    <b v="0"/>
    <x v="2"/>
    <s v="wearables"/>
    <x v="0"/>
    <x v="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b v="0"/>
    <n v="15"/>
    <b v="0"/>
    <x v="2"/>
    <s v="wearables"/>
    <x v="2"/>
    <x v="10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b v="0"/>
    <n v="9"/>
    <b v="0"/>
    <x v="2"/>
    <s v="wearables"/>
    <x v="3"/>
    <x v="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b v="0"/>
    <n v="50"/>
    <b v="0"/>
    <x v="2"/>
    <s v="wearables"/>
    <x v="2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b v="0"/>
    <n v="34"/>
    <b v="0"/>
    <x v="2"/>
    <s v="wearables"/>
    <x v="2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b v="0"/>
    <n v="0"/>
    <b v="0"/>
    <x v="2"/>
    <s v="wearables"/>
    <x v="2"/>
    <x v="1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b v="0"/>
    <n v="0"/>
    <b v="0"/>
    <x v="2"/>
    <s v="wearables"/>
    <x v="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b v="0"/>
    <n v="276"/>
    <b v="0"/>
    <x v="2"/>
    <s v="wearables"/>
    <x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b v="0"/>
    <n v="16"/>
    <b v="0"/>
    <x v="2"/>
    <s v="wearables"/>
    <x v="0"/>
    <x v="4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b v="0"/>
    <n v="224"/>
    <b v="0"/>
    <x v="2"/>
    <s v="wearables"/>
    <x v="3"/>
    <x v="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b v="0"/>
    <n v="140"/>
    <b v="0"/>
    <x v="2"/>
    <s v="wearables"/>
    <x v="1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b v="0"/>
    <n v="15"/>
    <b v="0"/>
    <x v="2"/>
    <s v="wearables"/>
    <x v="0"/>
    <x v="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b v="0"/>
    <n v="37"/>
    <b v="0"/>
    <x v="2"/>
    <s v="wearables"/>
    <x v="3"/>
    <x v="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b v="0"/>
    <n v="0"/>
    <b v="0"/>
    <x v="2"/>
    <s v="wearables"/>
    <x v="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b v="0"/>
    <n v="46"/>
    <b v="0"/>
    <x v="2"/>
    <s v="wearables"/>
    <x v="2"/>
    <x v="10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b v="0"/>
    <n v="1"/>
    <b v="0"/>
    <x v="2"/>
    <s v="wearables"/>
    <x v="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b v="0"/>
    <n v="323"/>
    <b v="0"/>
    <x v="2"/>
    <s v="wearables"/>
    <x v="2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b v="0"/>
    <n v="139"/>
    <b v="1"/>
    <x v="3"/>
    <s v="nonfiction"/>
    <x v="2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b v="0"/>
    <n v="7"/>
    <b v="1"/>
    <x v="3"/>
    <s v="nonfiction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b v="0"/>
    <n v="149"/>
    <b v="1"/>
    <x v="3"/>
    <s v="nonfiction"/>
    <x v="4"/>
    <x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b v="0"/>
    <n v="31"/>
    <b v="1"/>
    <x v="3"/>
    <s v="nonfiction"/>
    <x v="0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b v="0"/>
    <n v="26"/>
    <b v="1"/>
    <x v="3"/>
    <s v="nonfiction"/>
    <x v="3"/>
    <x v="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b v="0"/>
    <n v="172"/>
    <b v="1"/>
    <x v="3"/>
    <s v="nonfiction"/>
    <x v="0"/>
    <x v="4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b v="0"/>
    <n v="78"/>
    <b v="1"/>
    <x v="3"/>
    <s v="nonfiction"/>
    <x v="0"/>
    <x v="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b v="0"/>
    <n v="120"/>
    <b v="1"/>
    <x v="3"/>
    <s v="nonfiction"/>
    <x v="2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b v="0"/>
    <n v="227"/>
    <b v="1"/>
    <x v="3"/>
    <s v="nonfiction"/>
    <x v="0"/>
    <x v="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b v="0"/>
    <n v="42"/>
    <b v="1"/>
    <x v="3"/>
    <s v="nonfiction"/>
    <x v="4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b v="0"/>
    <n v="64"/>
    <b v="1"/>
    <x v="3"/>
    <s v="nonfiction"/>
    <x v="2"/>
    <x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b v="0"/>
    <n v="121"/>
    <b v="1"/>
    <x v="3"/>
    <s v="nonfiction"/>
    <x v="5"/>
    <x v="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b v="0"/>
    <n v="87"/>
    <b v="1"/>
    <x v="3"/>
    <s v="nonfiction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b v="0"/>
    <n v="65"/>
    <b v="1"/>
    <x v="3"/>
    <s v="nonfiction"/>
    <x v="4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b v="0"/>
    <n v="49"/>
    <b v="1"/>
    <x v="3"/>
    <s v="nonfiction"/>
    <x v="6"/>
    <x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b v="0"/>
    <n v="19"/>
    <b v="1"/>
    <x v="3"/>
    <s v="nonfiction"/>
    <x v="6"/>
    <x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b v="0"/>
    <n v="81"/>
    <b v="1"/>
    <x v="3"/>
    <s v="nonfiction"/>
    <x v="5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b v="0"/>
    <n v="264"/>
    <b v="1"/>
    <x v="3"/>
    <s v="nonfiction"/>
    <x v="3"/>
    <x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b v="0"/>
    <n v="25"/>
    <b v="1"/>
    <x v="3"/>
    <s v="nonfiction"/>
    <x v="4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b v="0"/>
    <n v="5"/>
    <b v="1"/>
    <x v="3"/>
    <s v="nonfiction"/>
    <x v="2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b v="0"/>
    <n v="144"/>
    <b v="1"/>
    <x v="4"/>
    <s v="rock"/>
    <x v="3"/>
    <x v="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b v="0"/>
    <n v="92"/>
    <b v="1"/>
    <x v="4"/>
    <s v="rock"/>
    <x v="0"/>
    <x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b v="0"/>
    <n v="147"/>
    <b v="1"/>
    <x v="4"/>
    <s v="rock"/>
    <x v="3"/>
    <x v="9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b v="0"/>
    <n v="90"/>
    <b v="1"/>
    <x v="4"/>
    <s v="rock"/>
    <x v="0"/>
    <x v="9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b v="0"/>
    <n v="87"/>
    <b v="1"/>
    <x v="4"/>
    <s v="rock"/>
    <x v="0"/>
    <x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b v="0"/>
    <n v="406"/>
    <b v="1"/>
    <x v="4"/>
    <s v="rock"/>
    <x v="3"/>
    <x v="7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b v="0"/>
    <n v="20"/>
    <b v="1"/>
    <x v="4"/>
    <s v="rock"/>
    <x v="4"/>
    <x v="9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b v="0"/>
    <n v="70"/>
    <b v="1"/>
    <x v="4"/>
    <s v="rock"/>
    <x v="0"/>
    <x v="6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b v="0"/>
    <n v="16"/>
    <b v="1"/>
    <x v="4"/>
    <s v="rock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b v="0"/>
    <n v="52"/>
    <b v="1"/>
    <x v="4"/>
    <s v="rock"/>
    <x v="2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b v="0"/>
    <n v="66"/>
    <b v="1"/>
    <x v="4"/>
    <s v="rock"/>
    <x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b v="0"/>
    <n v="109"/>
    <b v="1"/>
    <x v="4"/>
    <s v="rock"/>
    <x v="2"/>
    <x v="1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b v="0"/>
    <n v="168"/>
    <b v="1"/>
    <x v="4"/>
    <s v="rock"/>
    <x v="2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b v="0"/>
    <n v="31"/>
    <b v="1"/>
    <x v="4"/>
    <s v="rock"/>
    <x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b v="0"/>
    <n v="133"/>
    <b v="1"/>
    <x v="4"/>
    <s v="rock"/>
    <x v="2"/>
    <x v="3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b v="0"/>
    <n v="151"/>
    <b v="1"/>
    <x v="4"/>
    <s v="rock"/>
    <x v="0"/>
    <x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b v="0"/>
    <n v="5"/>
    <b v="1"/>
    <x v="4"/>
    <s v="rock"/>
    <x v="0"/>
    <x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b v="0"/>
    <n v="73"/>
    <b v="1"/>
    <x v="4"/>
    <s v="rock"/>
    <x v="2"/>
    <x v="4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b v="0"/>
    <n v="148"/>
    <b v="1"/>
    <x v="4"/>
    <s v="rock"/>
    <x v="4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b v="0"/>
    <n v="93"/>
    <b v="1"/>
    <x v="4"/>
    <s v="rock"/>
    <x v="2"/>
    <x v="1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b v="0"/>
    <n v="63"/>
    <b v="1"/>
    <x v="4"/>
    <s v="rock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b v="0"/>
    <n v="134"/>
    <b v="1"/>
    <x v="4"/>
    <s v="rock"/>
    <x v="2"/>
    <x v="7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b v="0"/>
    <n v="14"/>
    <b v="1"/>
    <x v="4"/>
    <s v="rock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b v="0"/>
    <n v="78"/>
    <b v="1"/>
    <x v="4"/>
    <s v="rock"/>
    <x v="0"/>
    <x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b v="0"/>
    <n v="112"/>
    <b v="1"/>
    <x v="4"/>
    <s v="rock"/>
    <x v="2"/>
    <x v="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b v="0"/>
    <n v="34"/>
    <b v="1"/>
    <x v="4"/>
    <s v="rock"/>
    <x v="2"/>
    <x v="3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b v="0"/>
    <n v="19"/>
    <b v="1"/>
    <x v="4"/>
    <s v="rock"/>
    <x v="0"/>
    <x v="7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b v="0"/>
    <n v="13"/>
    <b v="1"/>
    <x v="4"/>
    <s v="rock"/>
    <x v="0"/>
    <x v="3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b v="0"/>
    <n v="104"/>
    <b v="1"/>
    <x v="4"/>
    <s v="rock"/>
    <x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b v="0"/>
    <n v="52"/>
    <b v="1"/>
    <x v="4"/>
    <s v="rock"/>
    <x v="2"/>
    <x v="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b v="0"/>
    <n v="17"/>
    <b v="1"/>
    <x v="4"/>
    <s v="rock"/>
    <x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b v="0"/>
    <n v="82"/>
    <b v="1"/>
    <x v="4"/>
    <s v="rock"/>
    <x v="2"/>
    <x v="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b v="0"/>
    <n v="73"/>
    <b v="1"/>
    <x v="4"/>
    <s v="rock"/>
    <x v="0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b v="0"/>
    <n v="158"/>
    <b v="1"/>
    <x v="4"/>
    <s v="rock"/>
    <x v="2"/>
    <x v="8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b v="0"/>
    <n v="65"/>
    <b v="1"/>
    <x v="4"/>
    <s v="rock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b v="0"/>
    <n v="184"/>
    <b v="1"/>
    <x v="4"/>
    <s v="rock"/>
    <x v="3"/>
    <x v="8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b v="0"/>
    <n v="34"/>
    <b v="1"/>
    <x v="4"/>
    <s v="rock"/>
    <x v="2"/>
    <x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b v="0"/>
    <n v="240"/>
    <b v="1"/>
    <x v="4"/>
    <s v="rock"/>
    <x v="4"/>
    <x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b v="0"/>
    <n v="113"/>
    <b v="1"/>
    <x v="4"/>
    <s v="rock"/>
    <x v="0"/>
    <x v="7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b v="0"/>
    <n v="66"/>
    <b v="1"/>
    <x v="4"/>
    <s v="rock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b v="1"/>
    <n v="5"/>
    <b v="0"/>
    <x v="3"/>
    <s v="translations"/>
    <x v="0"/>
    <x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b v="1"/>
    <n v="17"/>
    <b v="0"/>
    <x v="3"/>
    <s v="translations"/>
    <x v="3"/>
    <x v="9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b v="0"/>
    <n v="3"/>
    <b v="0"/>
    <x v="3"/>
    <s v="translations"/>
    <x v="0"/>
    <x v="9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b v="0"/>
    <n v="2"/>
    <b v="0"/>
    <x v="3"/>
    <s v="translations"/>
    <x v="3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b v="0"/>
    <n v="6"/>
    <b v="0"/>
    <x v="3"/>
    <s v="translations"/>
    <x v="0"/>
    <x v="9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b v="0"/>
    <n v="0"/>
    <b v="0"/>
    <x v="3"/>
    <s v="translations"/>
    <x v="3"/>
    <x v="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b v="0"/>
    <n v="1"/>
    <b v="0"/>
    <x v="3"/>
    <s v="translations"/>
    <x v="2"/>
    <x v="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b v="0"/>
    <n v="3"/>
    <b v="0"/>
    <x v="3"/>
    <s v="translations"/>
    <x v="0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b v="0"/>
    <n v="13"/>
    <b v="0"/>
    <x v="3"/>
    <s v="translations"/>
    <x v="3"/>
    <x v="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b v="0"/>
    <n v="1"/>
    <b v="0"/>
    <x v="3"/>
    <s v="translations"/>
    <x v="0"/>
    <x v="11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b v="0"/>
    <n v="1"/>
    <b v="0"/>
    <x v="3"/>
    <s v="translations"/>
    <x v="2"/>
    <x v="1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b v="0"/>
    <n v="9"/>
    <b v="0"/>
    <x v="3"/>
    <s v="translations"/>
    <x v="0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b v="0"/>
    <n v="0"/>
    <b v="0"/>
    <x v="3"/>
    <s v="translations"/>
    <x v="0"/>
    <x v="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b v="0"/>
    <n v="2"/>
    <b v="0"/>
    <x v="3"/>
    <s v="translations"/>
    <x v="0"/>
    <x v="1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1-26T10:57:14"/>
    <b v="0"/>
    <n v="1"/>
    <b v="0"/>
    <x v="3"/>
    <s v="translations"/>
    <x v="2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b v="0"/>
    <n v="10"/>
    <b v="0"/>
    <x v="3"/>
    <s v="translations"/>
    <x v="2"/>
    <x v="8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b v="0"/>
    <n v="3"/>
    <b v="0"/>
    <x v="3"/>
    <s v="translations"/>
    <x v="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b v="0"/>
    <n v="2"/>
    <b v="0"/>
    <x v="3"/>
    <s v="translations"/>
    <x v="0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b v="0"/>
    <n v="2"/>
    <b v="0"/>
    <x v="3"/>
    <s v="translations"/>
    <x v="2"/>
    <x v="1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b v="0"/>
    <n v="1"/>
    <b v="0"/>
    <x v="3"/>
    <s v="translations"/>
    <x v="0"/>
    <x v="1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b v="0"/>
    <n v="14"/>
    <b v="0"/>
    <x v="3"/>
    <s v="translations"/>
    <x v="2"/>
    <x v="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b v="0"/>
    <n v="0"/>
    <b v="0"/>
    <x v="3"/>
    <s v="translations"/>
    <x v="0"/>
    <x v="7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b v="0"/>
    <n v="0"/>
    <b v="0"/>
    <x v="3"/>
    <s v="translations"/>
    <x v="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8-19T20:26:25"/>
    <b v="0"/>
    <n v="4"/>
    <b v="0"/>
    <x v="3"/>
    <s v="translations"/>
    <x v="2"/>
    <x v="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b v="0"/>
    <n v="3"/>
    <b v="0"/>
    <x v="3"/>
    <s v="translations"/>
    <x v="2"/>
    <x v="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b v="0"/>
    <n v="0"/>
    <b v="0"/>
    <x v="3"/>
    <s v="translations"/>
    <x v="0"/>
    <x v="7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b v="0"/>
    <n v="5"/>
    <b v="0"/>
    <x v="3"/>
    <s v="translations"/>
    <x v="3"/>
    <x v="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b v="0"/>
    <n v="47"/>
    <b v="0"/>
    <x v="3"/>
    <s v="translations"/>
    <x v="0"/>
    <x v="9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b v="0"/>
    <n v="0"/>
    <b v="0"/>
    <x v="3"/>
    <s v="translations"/>
    <x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b v="0"/>
    <n v="10"/>
    <b v="0"/>
    <x v="3"/>
    <s v="translations"/>
    <x v="2"/>
    <x v="9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b v="0"/>
    <n v="11"/>
    <b v="0"/>
    <x v="3"/>
    <s v="translations"/>
    <x v="0"/>
    <x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b v="0"/>
    <n v="2"/>
    <b v="0"/>
    <x v="3"/>
    <s v="translations"/>
    <x v="0"/>
    <x v="8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b v="0"/>
    <n v="2"/>
    <b v="0"/>
    <x v="3"/>
    <s v="translations"/>
    <x v="2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b v="0"/>
    <n v="22"/>
    <b v="0"/>
    <x v="3"/>
    <s v="translations"/>
    <x v="3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b v="0"/>
    <n v="8"/>
    <b v="0"/>
    <x v="3"/>
    <s v="translations"/>
    <x v="2"/>
    <x v="7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b v="0"/>
    <n v="6"/>
    <b v="0"/>
    <x v="3"/>
    <s v="translations"/>
    <x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b v="0"/>
    <n v="1"/>
    <b v="0"/>
    <x v="3"/>
    <s v="translations"/>
    <x v="2"/>
    <x v="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b v="0"/>
    <n v="3"/>
    <b v="0"/>
    <x v="3"/>
    <s v="translations"/>
    <x v="0"/>
    <x v="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b v="0"/>
    <n v="0"/>
    <b v="0"/>
    <x v="3"/>
    <s v="translations"/>
    <x v="2"/>
    <x v="6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6-12-03T22:13:29"/>
    <b v="0"/>
    <n v="0"/>
    <b v="0"/>
    <x v="3"/>
    <s v="translations"/>
    <x v="2"/>
    <x v="1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b v="0"/>
    <n v="0"/>
    <b v="0"/>
    <x v="3"/>
    <s v="translations"/>
    <x v="0"/>
    <x v="3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b v="0"/>
    <n v="0"/>
    <b v="0"/>
    <x v="3"/>
    <s v="translations"/>
    <x v="0"/>
    <x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b v="0"/>
    <n v="0"/>
    <b v="0"/>
    <x v="3"/>
    <s v="translations"/>
    <x v="2"/>
    <x v="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b v="0"/>
    <n v="3"/>
    <b v="0"/>
    <x v="3"/>
    <s v="translations"/>
    <x v="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4-21T22:28:38"/>
    <b v="0"/>
    <n v="0"/>
    <b v="0"/>
    <x v="3"/>
    <s v="translations"/>
    <x v="0"/>
    <x v="6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b v="0"/>
    <n v="0"/>
    <b v="0"/>
    <x v="3"/>
    <s v="translations"/>
    <x v="0"/>
    <x v="7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b v="0"/>
    <n v="1"/>
    <b v="0"/>
    <x v="3"/>
    <s v="translations"/>
    <x v="2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b v="0"/>
    <n v="2"/>
    <b v="0"/>
    <x v="3"/>
    <s v="translations"/>
    <x v="3"/>
    <x v="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b v="0"/>
    <n v="0"/>
    <b v="0"/>
    <x v="3"/>
    <s v="translations"/>
    <x v="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b v="0"/>
    <n v="0"/>
    <b v="0"/>
    <x v="3"/>
    <s v="translations"/>
    <x v="1"/>
    <x v="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b v="0"/>
    <n v="1"/>
    <b v="0"/>
    <x v="3"/>
    <s v="translations"/>
    <x v="2"/>
    <x v="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b v="0"/>
    <n v="7"/>
    <b v="0"/>
    <x v="3"/>
    <s v="translations"/>
    <x v="3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b v="0"/>
    <n v="3"/>
    <b v="0"/>
    <x v="3"/>
    <s v="translations"/>
    <x v="2"/>
    <x v="1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b v="0"/>
    <n v="0"/>
    <b v="0"/>
    <x v="3"/>
    <s v="translations"/>
    <x v="0"/>
    <x v="9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b v="0"/>
    <n v="0"/>
    <b v="0"/>
    <x v="3"/>
    <s v="translations"/>
    <x v="3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b v="0"/>
    <n v="0"/>
    <b v="0"/>
    <x v="3"/>
    <s v="translations"/>
    <x v="0"/>
    <x v="4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b v="0"/>
    <n v="0"/>
    <b v="0"/>
    <x v="3"/>
    <s v="translations"/>
    <x v="3"/>
    <x v="9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b v="1"/>
    <n v="340"/>
    <b v="1"/>
    <x v="3"/>
    <s v="radio &amp; podcasts"/>
    <x v="3"/>
    <x v="8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b v="1"/>
    <n v="150"/>
    <b v="1"/>
    <x v="3"/>
    <s v="radio &amp; podcasts"/>
    <x v="4"/>
    <x v="7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b v="1"/>
    <n v="25"/>
    <b v="1"/>
    <x v="3"/>
    <s v="radio &amp; podcasts"/>
    <x v="4"/>
    <x v="2"/>
    <x v="2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b v="1"/>
    <n v="234"/>
    <b v="1"/>
    <x v="3"/>
    <s v="radio &amp; podcasts"/>
    <x v="4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b v="1"/>
    <n v="2602"/>
    <b v="1"/>
    <x v="3"/>
    <s v="radio &amp; podcasts"/>
    <x v="5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b v="1"/>
    <n v="248"/>
    <b v="1"/>
    <x v="3"/>
    <s v="radio &amp; podcasts"/>
    <x v="0"/>
    <x v="11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b v="1"/>
    <n v="600"/>
    <b v="1"/>
    <x v="3"/>
    <s v="radio &amp; podcasts"/>
    <x v="5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b v="1"/>
    <n v="293"/>
    <b v="1"/>
    <x v="3"/>
    <s v="radio &amp; podcasts"/>
    <x v="6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b v="1"/>
    <n v="321"/>
    <b v="1"/>
    <x v="3"/>
    <s v="radio &amp; podcasts"/>
    <x v="4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b v="1"/>
    <n v="81"/>
    <b v="1"/>
    <x v="3"/>
    <s v="radio &amp; podcasts"/>
    <x v="5"/>
    <x v="11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b v="1"/>
    <n v="343"/>
    <b v="1"/>
    <x v="3"/>
    <s v="radio &amp; podcasts"/>
    <x v="0"/>
    <x v="7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b v="1"/>
    <n v="336"/>
    <b v="1"/>
    <x v="3"/>
    <s v="radio &amp; podcasts"/>
    <x v="4"/>
    <x v="8"/>
    <x v="8"/>
  </r>
  <r>
    <n v="1473"/>
    <s v="ONE LOVES ONLY FORM"/>
    <s v="Public Radio Project"/>
    <n v="1500"/>
    <n v="1807.74"/>
    <x v="0"/>
    <s v="US"/>
    <s v="USD"/>
    <n v="1330644639"/>
    <n v="1328052639"/>
    <d v="2012-01-31T23:30:39"/>
    <b v="1"/>
    <n v="47"/>
    <b v="1"/>
    <x v="3"/>
    <s v="radio &amp; podcasts"/>
    <x v="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b v="1"/>
    <n v="76"/>
    <b v="1"/>
    <x v="3"/>
    <s v="radio &amp; podcasts"/>
    <x v="4"/>
    <x v="10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b v="1"/>
    <n v="441"/>
    <b v="1"/>
    <x v="3"/>
    <s v="radio &amp; podcasts"/>
    <x v="3"/>
    <x v="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b v="1"/>
    <n v="916"/>
    <b v="1"/>
    <x v="3"/>
    <s v="radio &amp; podcasts"/>
    <x v="6"/>
    <x v="10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b v="1"/>
    <n v="369"/>
    <b v="1"/>
    <x v="3"/>
    <s v="radio &amp; podcasts"/>
    <x v="6"/>
    <x v="9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b v="1"/>
    <n v="20242"/>
    <b v="1"/>
    <x v="3"/>
    <s v="radio &amp; podcasts"/>
    <x v="4"/>
    <x v="6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b v="1"/>
    <n v="71"/>
    <b v="1"/>
    <x v="3"/>
    <s v="radio &amp; podcasts"/>
    <x v="3"/>
    <x v="6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b v="1"/>
    <n v="635"/>
    <b v="1"/>
    <x v="3"/>
    <s v="radio &amp; podcasts"/>
    <x v="4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b v="0"/>
    <n v="6"/>
    <b v="0"/>
    <x v="3"/>
    <s v="fiction"/>
    <x v="4"/>
    <x v="9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8-15T20:35:36"/>
    <b v="0"/>
    <n v="1"/>
    <b v="0"/>
    <x v="3"/>
    <s v="fiction"/>
    <x v="5"/>
    <x v="1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b v="0"/>
    <n v="2"/>
    <b v="0"/>
    <x v="3"/>
    <s v="fiction"/>
    <x v="2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b v="0"/>
    <n v="0"/>
    <b v="0"/>
    <x v="3"/>
    <s v="fiction"/>
    <x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b v="0"/>
    <n v="3"/>
    <b v="0"/>
    <x v="3"/>
    <s v="fiction"/>
    <x v="0"/>
    <x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b v="0"/>
    <n v="3"/>
    <b v="0"/>
    <x v="3"/>
    <s v="fiction"/>
    <x v="0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b v="0"/>
    <n v="0"/>
    <b v="0"/>
    <x v="3"/>
    <s v="fiction"/>
    <x v="2"/>
    <x v="3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b v="0"/>
    <n v="6"/>
    <b v="0"/>
    <x v="3"/>
    <s v="fiction"/>
    <x v="4"/>
    <x v="11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b v="0"/>
    <n v="0"/>
    <b v="0"/>
    <x v="3"/>
    <s v="fiction"/>
    <x v="5"/>
    <x v="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b v="0"/>
    <n v="19"/>
    <b v="0"/>
    <x v="3"/>
    <s v="fiction"/>
    <x v="4"/>
    <x v="8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b v="0"/>
    <n v="1"/>
    <b v="0"/>
    <x v="3"/>
    <s v="fiction"/>
    <x v="3"/>
    <x v="1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b v="0"/>
    <n v="2"/>
    <b v="0"/>
    <x v="3"/>
    <s v="fiction"/>
    <x v="6"/>
    <x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5-17T20:47:55"/>
    <b v="0"/>
    <n v="0"/>
    <b v="0"/>
    <x v="3"/>
    <s v="fiction"/>
    <x v="4"/>
    <x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b v="0"/>
    <n v="11"/>
    <b v="0"/>
    <x v="3"/>
    <s v="fiction"/>
    <x v="0"/>
    <x v="7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b v="0"/>
    <n v="0"/>
    <b v="0"/>
    <x v="3"/>
    <s v="fiction"/>
    <x v="6"/>
    <x v="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b v="0"/>
    <n v="0"/>
    <b v="0"/>
    <x v="3"/>
    <s v="fiction"/>
    <x v="3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b v="0"/>
    <n v="1"/>
    <b v="0"/>
    <x v="3"/>
    <s v="fiction"/>
    <x v="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b v="0"/>
    <n v="3"/>
    <b v="0"/>
    <x v="3"/>
    <s v="fiction"/>
    <x v="3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b v="0"/>
    <n v="1"/>
    <b v="0"/>
    <x v="3"/>
    <s v="fiction"/>
    <x v="2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b v="0"/>
    <n v="15"/>
    <b v="0"/>
    <x v="3"/>
    <s v="fiction"/>
    <x v="4"/>
    <x v="6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b v="1"/>
    <n v="885"/>
    <b v="1"/>
    <x v="8"/>
    <s v="photobooks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b v="1"/>
    <n v="329"/>
    <b v="1"/>
    <x v="8"/>
    <s v="photobooks"/>
    <x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b v="1"/>
    <n v="71"/>
    <b v="1"/>
    <x v="8"/>
    <s v="photobooks"/>
    <x v="2"/>
    <x v="10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b v="1"/>
    <n v="269"/>
    <b v="1"/>
    <x v="8"/>
    <s v="photobooks"/>
    <x v="3"/>
    <x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b v="1"/>
    <n v="345"/>
    <b v="1"/>
    <x v="8"/>
    <s v="photobooks"/>
    <x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b v="1"/>
    <n v="43"/>
    <b v="1"/>
    <x v="8"/>
    <s v="photobooks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b v="1"/>
    <n v="33"/>
    <b v="1"/>
    <x v="8"/>
    <s v="photobooks"/>
    <x v="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b v="1"/>
    <n v="211"/>
    <b v="1"/>
    <x v="8"/>
    <s v="photobooks"/>
    <x v="3"/>
    <x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b v="1"/>
    <n v="196"/>
    <b v="1"/>
    <x v="8"/>
    <s v="photobooks"/>
    <x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b v="1"/>
    <n v="405"/>
    <b v="1"/>
    <x v="8"/>
    <s v="photobooks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b v="1"/>
    <n v="206"/>
    <b v="1"/>
    <x v="8"/>
    <s v="photobooks"/>
    <x v="0"/>
    <x v="9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b v="1"/>
    <n v="335"/>
    <b v="1"/>
    <x v="8"/>
    <s v="photobooks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b v="1"/>
    <n v="215"/>
    <b v="1"/>
    <x v="8"/>
    <s v="photobooks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b v="1"/>
    <n v="176"/>
    <b v="1"/>
    <x v="8"/>
    <s v="photobooks"/>
    <x v="0"/>
    <x v="1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b v="1"/>
    <n v="555"/>
    <b v="1"/>
    <x v="8"/>
    <s v="photobooks"/>
    <x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b v="1"/>
    <n v="116"/>
    <b v="1"/>
    <x v="8"/>
    <s v="photobooks"/>
    <x v="2"/>
    <x v="8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b v="1"/>
    <n v="615"/>
    <b v="1"/>
    <x v="8"/>
    <s v="photobooks"/>
    <x v="3"/>
    <x v="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b v="1"/>
    <n v="236"/>
    <b v="1"/>
    <x v="8"/>
    <s v="photobooks"/>
    <x v="3"/>
    <x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b v="1"/>
    <n v="145"/>
    <b v="1"/>
    <x v="8"/>
    <s v="photobooks"/>
    <x v="3"/>
    <x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b v="1"/>
    <n v="167"/>
    <b v="1"/>
    <x v="8"/>
    <s v="photobooks"/>
    <x v="3"/>
    <x v="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b v="1"/>
    <n v="235"/>
    <b v="1"/>
    <x v="8"/>
    <s v="photobooks"/>
    <x v="2"/>
    <x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b v="1"/>
    <n v="452"/>
    <b v="1"/>
    <x v="8"/>
    <s v="photobooks"/>
    <x v="3"/>
    <x v="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b v="1"/>
    <n v="241"/>
    <b v="1"/>
    <x v="8"/>
    <s v="photobooks"/>
    <x v="3"/>
    <x v="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b v="1"/>
    <n v="28"/>
    <b v="1"/>
    <x v="8"/>
    <s v="photobooks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b v="1"/>
    <n v="140"/>
    <b v="1"/>
    <x v="8"/>
    <s v="photobooks"/>
    <x v="2"/>
    <x v="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b v="1"/>
    <n v="280"/>
    <b v="1"/>
    <x v="8"/>
    <s v="photobooks"/>
    <x v="0"/>
    <x v="11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b v="1"/>
    <n v="70"/>
    <b v="1"/>
    <x v="8"/>
    <s v="photobooks"/>
    <x v="1"/>
    <x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b v="1"/>
    <n v="160"/>
    <b v="1"/>
    <x v="8"/>
    <s v="photobooks"/>
    <x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b v="1"/>
    <n v="141"/>
    <b v="1"/>
    <x v="8"/>
    <s v="photobooks"/>
    <x v="0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b v="1"/>
    <n v="874"/>
    <b v="1"/>
    <x v="8"/>
    <s v="photobooks"/>
    <x v="0"/>
    <x v="8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b v="1"/>
    <n v="73"/>
    <b v="1"/>
    <x v="8"/>
    <s v="photobooks"/>
    <x v="3"/>
    <x v="9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b v="1"/>
    <n v="294"/>
    <b v="1"/>
    <x v="8"/>
    <s v="photobooks"/>
    <x v="2"/>
    <x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b v="1"/>
    <n v="740"/>
    <b v="1"/>
    <x v="8"/>
    <s v="photobooks"/>
    <x v="2"/>
    <x v="7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b v="1"/>
    <n v="369"/>
    <b v="1"/>
    <x v="8"/>
    <s v="photobooks"/>
    <x v="0"/>
    <x v="1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b v="1"/>
    <n v="110"/>
    <b v="1"/>
    <x v="8"/>
    <s v="photobooks"/>
    <x v="2"/>
    <x v="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b v="1"/>
    <n v="455"/>
    <b v="1"/>
    <x v="8"/>
    <s v="photobooks"/>
    <x v="0"/>
    <x v="3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b v="1"/>
    <n v="224"/>
    <b v="1"/>
    <x v="8"/>
    <s v="photobooks"/>
    <x v="2"/>
    <x v="3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b v="1"/>
    <n v="46"/>
    <b v="1"/>
    <x v="8"/>
    <s v="photobooks"/>
    <x v="3"/>
    <x v="11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b v="0"/>
    <n v="284"/>
    <b v="1"/>
    <x v="8"/>
    <s v="photobooks"/>
    <x v="2"/>
    <x v="1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b v="1"/>
    <n v="98"/>
    <b v="1"/>
    <x v="8"/>
    <s v="photobooks"/>
    <x v="3"/>
    <x v="9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b v="0"/>
    <n v="2"/>
    <b v="0"/>
    <x v="8"/>
    <s v="nature"/>
    <x v="3"/>
    <x v="1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b v="0"/>
    <n v="1"/>
    <b v="0"/>
    <x v="8"/>
    <s v="nature"/>
    <x v="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b v="0"/>
    <n v="1"/>
    <b v="0"/>
    <x v="8"/>
    <s v="nature"/>
    <x v="3"/>
    <x v="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b v="0"/>
    <n v="0"/>
    <b v="0"/>
    <x v="8"/>
    <s v="nature"/>
    <x v="0"/>
    <x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1-27T21:13:54"/>
    <b v="0"/>
    <n v="1"/>
    <b v="0"/>
    <x v="8"/>
    <s v="nature"/>
    <x v="0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b v="0"/>
    <n v="11"/>
    <b v="0"/>
    <x v="8"/>
    <s v="nature"/>
    <x v="3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b v="0"/>
    <n v="0"/>
    <b v="0"/>
    <x v="8"/>
    <s v="nature"/>
    <x v="1"/>
    <x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b v="0"/>
    <n v="1"/>
    <b v="0"/>
    <x v="8"/>
    <s v="nature"/>
    <x v="0"/>
    <x v="9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b v="0"/>
    <n v="6"/>
    <b v="0"/>
    <x v="8"/>
    <s v="nature"/>
    <x v="0"/>
    <x v="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b v="0"/>
    <n v="7"/>
    <b v="0"/>
    <x v="8"/>
    <s v="nature"/>
    <x v="2"/>
    <x v="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b v="0"/>
    <n v="0"/>
    <b v="0"/>
    <x v="8"/>
    <s v="nature"/>
    <x v="0"/>
    <x v="6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b v="0"/>
    <n v="16"/>
    <b v="0"/>
    <x v="8"/>
    <s v="nature"/>
    <x v="3"/>
    <x v="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b v="0"/>
    <n v="0"/>
    <b v="0"/>
    <x v="8"/>
    <s v="nature"/>
    <x v="0"/>
    <x v="1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b v="0"/>
    <n v="0"/>
    <b v="0"/>
    <x v="8"/>
    <s v="nature"/>
    <x v="0"/>
    <x v="3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b v="0"/>
    <n v="0"/>
    <b v="0"/>
    <x v="8"/>
    <s v="nature"/>
    <x v="0"/>
    <x v="1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b v="0"/>
    <n v="12"/>
    <b v="0"/>
    <x v="8"/>
    <s v="nature"/>
    <x v="2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b v="0"/>
    <n v="1"/>
    <b v="0"/>
    <x v="8"/>
    <s v="nature"/>
    <x v="3"/>
    <x v="10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b v="0"/>
    <n v="3"/>
    <b v="0"/>
    <x v="8"/>
    <s v="nature"/>
    <x v="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b v="0"/>
    <n v="1"/>
    <b v="0"/>
    <x v="8"/>
    <s v="nature"/>
    <x v="0"/>
    <x v="6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b v="0"/>
    <n v="4"/>
    <b v="0"/>
    <x v="8"/>
    <s v="nature"/>
    <x v="3"/>
    <x v="9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b v="0"/>
    <n v="1"/>
    <b v="0"/>
    <x v="3"/>
    <s v="art books"/>
    <x v="4"/>
    <x v="9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b v="0"/>
    <n v="0"/>
    <b v="0"/>
    <x v="3"/>
    <s v="art books"/>
    <x v="8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b v="0"/>
    <n v="2"/>
    <b v="0"/>
    <x v="3"/>
    <s v="art books"/>
    <x v="3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b v="0"/>
    <n v="1"/>
    <b v="0"/>
    <x v="3"/>
    <s v="art books"/>
    <x v="0"/>
    <x v="6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b v="0"/>
    <n v="1"/>
    <b v="0"/>
    <x v="3"/>
    <s v="art books"/>
    <x v="6"/>
    <x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b v="0"/>
    <n v="59"/>
    <b v="0"/>
    <x v="3"/>
    <s v="art books"/>
    <x v="2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b v="0"/>
    <n v="13"/>
    <b v="0"/>
    <x v="3"/>
    <s v="art books"/>
    <x v="3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b v="0"/>
    <n v="22"/>
    <b v="0"/>
    <x v="3"/>
    <s v="art books"/>
    <x v="3"/>
    <x v="4"/>
    <x v="4"/>
  </r>
  <r>
    <n v="1569"/>
    <s v="to be removed (Canceled)"/>
    <s v="to be removed"/>
    <n v="30000"/>
    <n v="0"/>
    <x v="1"/>
    <s v="US"/>
    <s v="USD"/>
    <n v="1369498714"/>
    <n v="1366906714"/>
    <d v="2013-04-25T16:18:34"/>
    <b v="0"/>
    <n v="0"/>
    <b v="0"/>
    <x v="3"/>
    <s v="art books"/>
    <x v="4"/>
    <x v="6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3-09T19:31:22"/>
    <b v="0"/>
    <n v="52"/>
    <b v="0"/>
    <x v="3"/>
    <s v="art books"/>
    <x v="2"/>
    <x v="7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b v="0"/>
    <n v="4"/>
    <b v="0"/>
    <x v="3"/>
    <s v="art books"/>
    <x v="0"/>
    <x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b v="0"/>
    <n v="3"/>
    <b v="0"/>
    <x v="3"/>
    <s v="art books"/>
    <x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b v="0"/>
    <n v="3"/>
    <b v="0"/>
    <x v="3"/>
    <s v="art books"/>
    <x v="1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b v="0"/>
    <n v="6"/>
    <b v="0"/>
    <x v="3"/>
    <s v="art books"/>
    <x v="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b v="0"/>
    <n v="35"/>
    <b v="0"/>
    <x v="3"/>
    <s v="art books"/>
    <x v="3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b v="0"/>
    <n v="10"/>
    <b v="0"/>
    <x v="3"/>
    <s v="art books"/>
    <x v="0"/>
    <x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b v="0"/>
    <n v="2"/>
    <b v="0"/>
    <x v="3"/>
    <s v="art books"/>
    <x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b v="0"/>
    <n v="4"/>
    <b v="0"/>
    <x v="3"/>
    <s v="art books"/>
    <x v="7"/>
    <x v="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b v="0"/>
    <n v="2"/>
    <b v="0"/>
    <x v="3"/>
    <s v="art books"/>
    <x v="4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b v="0"/>
    <n v="0"/>
    <b v="0"/>
    <x v="3"/>
    <s v="art books"/>
    <x v="5"/>
    <x v="7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b v="0"/>
    <n v="1"/>
    <b v="0"/>
    <x v="8"/>
    <s v="places"/>
    <x v="0"/>
    <x v="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b v="0"/>
    <n v="3"/>
    <b v="0"/>
    <x v="8"/>
    <s v="places"/>
    <x v="0"/>
    <x v="1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b v="0"/>
    <n v="1"/>
    <b v="0"/>
    <x v="8"/>
    <s v="places"/>
    <x v="3"/>
    <x v="10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b v="0"/>
    <n v="0"/>
    <b v="0"/>
    <x v="8"/>
    <s v="places"/>
    <x v="3"/>
    <x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b v="0"/>
    <n v="12"/>
    <b v="0"/>
    <x v="8"/>
    <s v="places"/>
    <x v="2"/>
    <x v="11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b v="0"/>
    <n v="0"/>
    <b v="0"/>
    <x v="8"/>
    <s v="places"/>
    <x v="0"/>
    <x v="7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b v="0"/>
    <n v="1"/>
    <b v="0"/>
    <x v="8"/>
    <s v="places"/>
    <x v="3"/>
    <x v="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b v="0"/>
    <n v="0"/>
    <b v="0"/>
    <x v="8"/>
    <s v="places"/>
    <x v="0"/>
    <x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b v="0"/>
    <n v="0"/>
    <b v="0"/>
    <x v="8"/>
    <s v="places"/>
    <x v="0"/>
    <x v="8"/>
    <x v="8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b v="0"/>
    <n v="2"/>
    <b v="0"/>
    <x v="8"/>
    <s v="places"/>
    <x v="0"/>
    <x v="1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b v="0"/>
    <n v="92"/>
    <b v="0"/>
    <x v="8"/>
    <s v="places"/>
    <x v="2"/>
    <x v="7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b v="0"/>
    <n v="0"/>
    <b v="0"/>
    <x v="8"/>
    <s v="places"/>
    <x v="0"/>
    <x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b v="0"/>
    <n v="3"/>
    <b v="0"/>
    <x v="8"/>
    <s v="places"/>
    <x v="0"/>
    <x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b v="0"/>
    <n v="10"/>
    <b v="0"/>
    <x v="8"/>
    <s v="places"/>
    <x v="2"/>
    <x v="7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b v="0"/>
    <n v="7"/>
    <b v="0"/>
    <x v="8"/>
    <s v="places"/>
    <x v="3"/>
    <x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b v="0"/>
    <n v="3"/>
    <b v="0"/>
    <x v="8"/>
    <s v="places"/>
    <x v="3"/>
    <x v="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b v="0"/>
    <n v="0"/>
    <b v="0"/>
    <x v="8"/>
    <s v="places"/>
    <x v="2"/>
    <x v="10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b v="0"/>
    <n v="1"/>
    <b v="0"/>
    <x v="8"/>
    <s v="places"/>
    <x v="0"/>
    <x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b v="0"/>
    <n v="0"/>
    <b v="0"/>
    <x v="8"/>
    <s v="places"/>
    <x v="2"/>
    <x v="7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b v="0"/>
    <n v="9"/>
    <b v="0"/>
    <x v="8"/>
    <s v="places"/>
    <x v="3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b v="0"/>
    <n v="56"/>
    <b v="1"/>
    <x v="4"/>
    <s v="rock"/>
    <x v="6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b v="0"/>
    <n v="32"/>
    <b v="1"/>
    <x v="4"/>
    <s v="rock"/>
    <x v="6"/>
    <x v="8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b v="0"/>
    <n v="30"/>
    <b v="1"/>
    <x v="4"/>
    <s v="rock"/>
    <x v="6"/>
    <x v="4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b v="0"/>
    <n v="70"/>
    <b v="1"/>
    <x v="4"/>
    <s v="rock"/>
    <x v="5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b v="0"/>
    <n v="44"/>
    <b v="1"/>
    <x v="4"/>
    <s v="rock"/>
    <x v="6"/>
    <x v="3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b v="0"/>
    <n v="92"/>
    <b v="1"/>
    <x v="4"/>
    <s v="rock"/>
    <x v="7"/>
    <x v="1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b v="0"/>
    <n v="205"/>
    <b v="1"/>
    <x v="4"/>
    <s v="rock"/>
    <x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b v="0"/>
    <n v="23"/>
    <b v="1"/>
    <x v="4"/>
    <s v="rock"/>
    <x v="4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b v="0"/>
    <n v="4"/>
    <b v="1"/>
    <x v="4"/>
    <s v="rock"/>
    <x v="6"/>
    <x v="8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b v="0"/>
    <n v="112"/>
    <b v="1"/>
    <x v="4"/>
    <s v="rock"/>
    <x v="5"/>
    <x v="4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b v="0"/>
    <n v="27"/>
    <b v="1"/>
    <x v="4"/>
    <s v="rock"/>
    <x v="4"/>
    <x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b v="0"/>
    <n v="11"/>
    <b v="1"/>
    <x v="4"/>
    <s v="rock"/>
    <x v="5"/>
    <x v="1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b v="0"/>
    <n v="26"/>
    <b v="1"/>
    <x v="4"/>
    <s v="rock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b v="0"/>
    <n v="77"/>
    <b v="1"/>
    <x v="4"/>
    <s v="rock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b v="0"/>
    <n v="136"/>
    <b v="1"/>
    <x v="4"/>
    <s v="rock"/>
    <x v="6"/>
    <x v="9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b v="0"/>
    <n v="157"/>
    <b v="1"/>
    <x v="4"/>
    <s v="rock"/>
    <x v="5"/>
    <x v="9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b v="0"/>
    <n v="158"/>
    <b v="1"/>
    <x v="4"/>
    <s v="rock"/>
    <x v="4"/>
    <x v="8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b v="0"/>
    <n v="27"/>
    <b v="1"/>
    <x v="4"/>
    <s v="rock"/>
    <x v="4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b v="0"/>
    <n v="23"/>
    <b v="1"/>
    <x v="4"/>
    <s v="rock"/>
    <x v="3"/>
    <x v="10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b v="0"/>
    <n v="17"/>
    <b v="1"/>
    <x v="4"/>
    <s v="rock"/>
    <x v="4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b v="0"/>
    <n v="37"/>
    <b v="1"/>
    <x v="4"/>
    <s v="rock"/>
    <x v="5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b v="0"/>
    <n v="65"/>
    <b v="1"/>
    <x v="4"/>
    <s v="rock"/>
    <x v="3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b v="0"/>
    <n v="18"/>
    <b v="1"/>
    <x v="4"/>
    <s v="rock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b v="0"/>
    <n v="25"/>
    <b v="1"/>
    <x v="4"/>
    <s v="rock"/>
    <x v="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b v="0"/>
    <n v="104"/>
    <b v="1"/>
    <x v="4"/>
    <s v="rock"/>
    <x v="5"/>
    <x v="1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b v="0"/>
    <n v="108"/>
    <b v="1"/>
    <x v="4"/>
    <s v="rock"/>
    <x v="4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b v="0"/>
    <n v="38"/>
    <b v="1"/>
    <x v="4"/>
    <s v="rock"/>
    <x v="5"/>
    <x v="9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b v="0"/>
    <n v="88"/>
    <b v="1"/>
    <x v="4"/>
    <s v="rock"/>
    <x v="3"/>
    <x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b v="0"/>
    <n v="82"/>
    <b v="1"/>
    <x v="4"/>
    <s v="rock"/>
    <x v="3"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b v="0"/>
    <n v="126"/>
    <b v="1"/>
    <x v="4"/>
    <s v="rock"/>
    <x v="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b v="0"/>
    <n v="133"/>
    <b v="1"/>
    <x v="4"/>
    <s v="rock"/>
    <x v="5"/>
    <x v="8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b v="0"/>
    <n v="47"/>
    <b v="1"/>
    <x v="4"/>
    <s v="rock"/>
    <x v="6"/>
    <x v="3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b v="0"/>
    <n v="58"/>
    <b v="1"/>
    <x v="4"/>
    <s v="rock"/>
    <x v="6"/>
    <x v="1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b v="0"/>
    <n v="32"/>
    <b v="1"/>
    <x v="4"/>
    <s v="rock"/>
    <x v="6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b v="0"/>
    <n v="37"/>
    <b v="1"/>
    <x v="4"/>
    <s v="rock"/>
    <x v="2"/>
    <x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b v="0"/>
    <n v="87"/>
    <b v="1"/>
    <x v="4"/>
    <s v="rock"/>
    <x v="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b v="0"/>
    <n v="15"/>
    <b v="1"/>
    <x v="4"/>
    <s v="rock"/>
    <x v="8"/>
    <x v="4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b v="0"/>
    <n v="27"/>
    <b v="1"/>
    <x v="4"/>
    <s v="rock"/>
    <x v="4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b v="0"/>
    <n v="19"/>
    <b v="1"/>
    <x v="4"/>
    <s v="rock"/>
    <x v="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b v="0"/>
    <n v="17"/>
    <b v="1"/>
    <x v="4"/>
    <s v="rock"/>
    <x v="7"/>
    <x v="3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b v="0"/>
    <n v="26"/>
    <b v="1"/>
    <x v="4"/>
    <s v="pop"/>
    <x v="3"/>
    <x v="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b v="0"/>
    <n v="28"/>
    <b v="1"/>
    <x v="4"/>
    <s v="pop"/>
    <x v="6"/>
    <x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b v="0"/>
    <n v="37"/>
    <b v="1"/>
    <x v="4"/>
    <s v="pop"/>
    <x v="5"/>
    <x v="1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b v="0"/>
    <n v="128"/>
    <b v="1"/>
    <x v="4"/>
    <s v="pop"/>
    <x v="5"/>
    <x v="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b v="0"/>
    <n v="10"/>
    <b v="1"/>
    <x v="4"/>
    <s v="pop"/>
    <x v="4"/>
    <x v="8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b v="0"/>
    <n v="83"/>
    <b v="1"/>
    <x v="4"/>
    <s v="pop"/>
    <x v="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b v="0"/>
    <n v="46"/>
    <b v="1"/>
    <x v="4"/>
    <s v="pop"/>
    <x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b v="0"/>
    <n v="90"/>
    <b v="1"/>
    <x v="4"/>
    <s v="pop"/>
    <x v="6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b v="0"/>
    <n v="81"/>
    <b v="1"/>
    <x v="4"/>
    <s v="pop"/>
    <x v="3"/>
    <x v="6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b v="0"/>
    <n v="32"/>
    <b v="1"/>
    <x v="4"/>
    <s v="pop"/>
    <x v="4"/>
    <x v="8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b v="0"/>
    <n v="20"/>
    <b v="1"/>
    <x v="4"/>
    <s v="pop"/>
    <x v="6"/>
    <x v="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b v="0"/>
    <n v="70"/>
    <b v="1"/>
    <x v="4"/>
    <s v="pop"/>
    <x v="4"/>
    <x v="9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b v="0"/>
    <n v="168"/>
    <b v="1"/>
    <x v="4"/>
    <s v="pop"/>
    <x v="6"/>
    <x v="7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b v="0"/>
    <n v="34"/>
    <b v="1"/>
    <x v="4"/>
    <s v="pop"/>
    <x v="5"/>
    <x v="7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b v="0"/>
    <n v="48"/>
    <b v="1"/>
    <x v="4"/>
    <s v="pop"/>
    <x v="5"/>
    <x v="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b v="0"/>
    <n v="48"/>
    <b v="1"/>
    <x v="4"/>
    <s v="pop"/>
    <x v="5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b v="0"/>
    <n v="221"/>
    <b v="1"/>
    <x v="4"/>
    <s v="pop"/>
    <x v="5"/>
    <x v="6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b v="0"/>
    <n v="107"/>
    <b v="1"/>
    <x v="4"/>
    <s v="pop"/>
    <x v="5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b v="0"/>
    <n v="45"/>
    <b v="1"/>
    <x v="4"/>
    <s v="pop"/>
    <x v="4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b v="0"/>
    <n v="36"/>
    <b v="1"/>
    <x v="4"/>
    <s v="pop"/>
    <x v="2"/>
    <x v="7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b v="0"/>
    <n v="101"/>
    <b v="1"/>
    <x v="4"/>
    <s v="pop"/>
    <x v="0"/>
    <x v="1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b v="0"/>
    <n v="62"/>
    <b v="1"/>
    <x v="4"/>
    <s v="pop"/>
    <x v="6"/>
    <x v="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b v="0"/>
    <n v="32"/>
    <b v="1"/>
    <x v="4"/>
    <s v="pop"/>
    <x v="0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b v="0"/>
    <n v="89"/>
    <b v="1"/>
    <x v="4"/>
    <s v="pop"/>
    <x v="5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b v="0"/>
    <n v="93"/>
    <b v="1"/>
    <x v="4"/>
    <s v="pop"/>
    <x v="6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b v="0"/>
    <n v="98"/>
    <b v="1"/>
    <x v="4"/>
    <s v="pop"/>
    <x v="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b v="0"/>
    <n v="82"/>
    <b v="1"/>
    <x v="4"/>
    <s v="pop"/>
    <x v="3"/>
    <x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b v="0"/>
    <n v="116"/>
    <b v="1"/>
    <x v="4"/>
    <s v="pop"/>
    <x v="6"/>
    <x v="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b v="0"/>
    <n v="52"/>
    <b v="1"/>
    <x v="4"/>
    <s v="pop"/>
    <x v="2"/>
    <x v="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b v="0"/>
    <n v="23"/>
    <b v="1"/>
    <x v="4"/>
    <s v="pop"/>
    <x v="7"/>
    <x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b v="0"/>
    <n v="77"/>
    <b v="1"/>
    <x v="4"/>
    <s v="pop"/>
    <x v="2"/>
    <x v="3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b v="0"/>
    <n v="49"/>
    <b v="1"/>
    <x v="4"/>
    <s v="pop"/>
    <x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b v="0"/>
    <n v="59"/>
    <b v="1"/>
    <x v="4"/>
    <s v="pop"/>
    <x v="0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b v="0"/>
    <n v="113"/>
    <b v="1"/>
    <x v="4"/>
    <s v="pop"/>
    <x v="2"/>
    <x v="3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b v="0"/>
    <n v="34"/>
    <b v="1"/>
    <x v="4"/>
    <s v="pop"/>
    <x v="6"/>
    <x v="8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b v="0"/>
    <n v="42"/>
    <b v="1"/>
    <x v="4"/>
    <s v="pop"/>
    <x v="5"/>
    <x v="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b v="0"/>
    <n v="42"/>
    <b v="1"/>
    <x v="4"/>
    <s v="pop"/>
    <x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b v="0"/>
    <n v="49"/>
    <b v="1"/>
    <x v="4"/>
    <s v="pop"/>
    <x v="3"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b v="0"/>
    <n v="56"/>
    <b v="1"/>
    <x v="4"/>
    <s v="pop"/>
    <x v="6"/>
    <x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b v="0"/>
    <n v="25"/>
    <b v="1"/>
    <x v="4"/>
    <s v="pop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b v="0"/>
    <n v="884"/>
    <b v="0"/>
    <x v="4"/>
    <s v="faith"/>
    <x v="1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b v="0"/>
    <n v="0"/>
    <b v="0"/>
    <x v="4"/>
    <s v="faith"/>
    <x v="1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b v="0"/>
    <n v="10"/>
    <b v="0"/>
    <x v="4"/>
    <s v="faith"/>
    <x v="1"/>
    <x v="7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b v="0"/>
    <n v="101"/>
    <b v="0"/>
    <x v="4"/>
    <s v="faith"/>
    <x v="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b v="0"/>
    <n v="15"/>
    <b v="0"/>
    <x v="4"/>
    <s v="faith"/>
    <x v="1"/>
    <x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b v="0"/>
    <n v="1"/>
    <b v="0"/>
    <x v="4"/>
    <s v="faith"/>
    <x v="1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b v="0"/>
    <n v="39"/>
    <b v="0"/>
    <x v="4"/>
    <s v="faith"/>
    <x v="1"/>
    <x v="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b v="0"/>
    <n v="7"/>
    <b v="0"/>
    <x v="4"/>
    <s v="faith"/>
    <x v="1"/>
    <x v="7"/>
    <x v="7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b v="0"/>
    <n v="14"/>
    <b v="0"/>
    <x v="4"/>
    <s v="faith"/>
    <x v="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b v="0"/>
    <n v="11"/>
    <b v="0"/>
    <x v="4"/>
    <s v="faith"/>
    <x v="1"/>
    <x v="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b v="0"/>
    <n v="38"/>
    <b v="0"/>
    <x v="4"/>
    <s v="faith"/>
    <x v="1"/>
    <x v="7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b v="0"/>
    <n v="15"/>
    <b v="0"/>
    <x v="4"/>
    <s v="faith"/>
    <x v="1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b v="0"/>
    <n v="8"/>
    <b v="0"/>
    <x v="4"/>
    <s v="faith"/>
    <x v="1"/>
    <x v="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b v="0"/>
    <n v="1"/>
    <b v="0"/>
    <x v="4"/>
    <s v="faith"/>
    <x v="1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b v="0"/>
    <n v="23"/>
    <b v="0"/>
    <x v="4"/>
    <s v="faith"/>
    <x v="1"/>
    <x v="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b v="0"/>
    <n v="0"/>
    <b v="0"/>
    <x v="4"/>
    <s v="faith"/>
    <x v="1"/>
    <x v="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b v="0"/>
    <n v="22"/>
    <b v="0"/>
    <x v="4"/>
    <s v="faith"/>
    <x v="1"/>
    <x v="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b v="0"/>
    <n v="0"/>
    <b v="0"/>
    <x v="4"/>
    <s v="faith"/>
    <x v="1"/>
    <x v="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b v="0"/>
    <n v="4"/>
    <b v="0"/>
    <x v="4"/>
    <s v="faith"/>
    <x v="1"/>
    <x v="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b v="0"/>
    <n v="79"/>
    <b v="0"/>
    <x v="4"/>
    <s v="faith"/>
    <x v="1"/>
    <x v="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b v="0"/>
    <n v="2"/>
    <b v="0"/>
    <x v="4"/>
    <s v="faith"/>
    <x v="3"/>
    <x v="1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b v="0"/>
    <n v="1"/>
    <b v="0"/>
    <x v="4"/>
    <s v="faith"/>
    <x v="0"/>
    <x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b v="0"/>
    <n v="2"/>
    <b v="0"/>
    <x v="4"/>
    <s v="faith"/>
    <x v="0"/>
    <x v="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b v="0"/>
    <n v="11"/>
    <b v="0"/>
    <x v="4"/>
    <s v="faith"/>
    <x v="0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b v="0"/>
    <n v="0"/>
    <b v="0"/>
    <x v="4"/>
    <s v="faith"/>
    <x v="0"/>
    <x v="1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b v="0"/>
    <n v="0"/>
    <b v="0"/>
    <x v="4"/>
    <s v="faith"/>
    <x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b v="0"/>
    <n v="9"/>
    <b v="0"/>
    <x v="4"/>
    <s v="faith"/>
    <x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b v="0"/>
    <n v="0"/>
    <b v="0"/>
    <x v="4"/>
    <s v="faith"/>
    <x v="2"/>
    <x v="7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b v="0"/>
    <n v="4"/>
    <b v="0"/>
    <x v="4"/>
    <s v="faith"/>
    <x v="3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b v="0"/>
    <n v="1"/>
    <b v="0"/>
    <x v="4"/>
    <s v="faith"/>
    <x v="0"/>
    <x v="11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b v="0"/>
    <n v="2"/>
    <b v="0"/>
    <x v="4"/>
    <s v="faith"/>
    <x v="3"/>
    <x v="10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b v="0"/>
    <n v="0"/>
    <b v="0"/>
    <x v="4"/>
    <s v="faith"/>
    <x v="0"/>
    <x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b v="0"/>
    <n v="1"/>
    <b v="0"/>
    <x v="4"/>
    <s v="faith"/>
    <x v="3"/>
    <x v="8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b v="0"/>
    <n v="17"/>
    <b v="0"/>
    <x v="4"/>
    <s v="faith"/>
    <x v="0"/>
    <x v="6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b v="0"/>
    <n v="2"/>
    <b v="0"/>
    <x v="4"/>
    <s v="faith"/>
    <x v="0"/>
    <x v="7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b v="0"/>
    <n v="3"/>
    <b v="0"/>
    <x v="4"/>
    <s v="faith"/>
    <x v="2"/>
    <x v="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b v="0"/>
    <n v="41"/>
    <b v="0"/>
    <x v="4"/>
    <s v="faith"/>
    <x v="2"/>
    <x v="7"/>
    <x v="7"/>
  </r>
  <r>
    <n v="1718"/>
    <s v="The Prodigal Son"/>
    <s v="A melody for the galaxy."/>
    <n v="35000"/>
    <n v="75"/>
    <x v="2"/>
    <s v="US"/>
    <s v="USD"/>
    <n v="1463201940"/>
    <n v="1459435149"/>
    <d v="2016-03-31T14:39:09"/>
    <b v="0"/>
    <n v="2"/>
    <b v="0"/>
    <x v="4"/>
    <s v="faith"/>
    <x v="2"/>
    <x v="7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b v="0"/>
    <n v="3"/>
    <b v="0"/>
    <x v="4"/>
    <s v="faith"/>
    <x v="3"/>
    <x v="1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b v="0"/>
    <n v="8"/>
    <b v="0"/>
    <x v="4"/>
    <s v="faith"/>
    <x v="3"/>
    <x v="9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b v="0"/>
    <n v="0"/>
    <b v="0"/>
    <x v="4"/>
    <s v="faith"/>
    <x v="0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b v="0"/>
    <n v="1"/>
    <b v="0"/>
    <x v="4"/>
    <s v="faith"/>
    <x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b v="0"/>
    <n v="3"/>
    <b v="0"/>
    <x v="4"/>
    <s v="faith"/>
    <x v="0"/>
    <x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b v="0"/>
    <n v="4"/>
    <b v="0"/>
    <x v="4"/>
    <s v="faith"/>
    <x v="3"/>
    <x v="8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b v="0"/>
    <n v="9"/>
    <b v="0"/>
    <x v="4"/>
    <s v="faith"/>
    <x v="3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b v="0"/>
    <n v="16"/>
    <b v="0"/>
    <x v="4"/>
    <s v="faith"/>
    <x v="3"/>
    <x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b v="0"/>
    <n v="1"/>
    <b v="0"/>
    <x v="4"/>
    <s v="faith"/>
    <x v="0"/>
    <x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b v="0"/>
    <n v="7"/>
    <b v="0"/>
    <x v="4"/>
    <s v="faith"/>
    <x v="0"/>
    <x v="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b v="0"/>
    <n v="0"/>
    <b v="0"/>
    <x v="4"/>
    <s v="faith"/>
    <x v="2"/>
    <x v="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b v="0"/>
    <n v="0"/>
    <b v="0"/>
    <x v="4"/>
    <s v="faith"/>
    <x v="0"/>
    <x v="8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b v="0"/>
    <n v="0"/>
    <b v="0"/>
    <x v="4"/>
    <s v="faith"/>
    <x v="0"/>
    <x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b v="0"/>
    <n v="0"/>
    <b v="0"/>
    <x v="4"/>
    <s v="faith"/>
    <x v="0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b v="0"/>
    <n v="0"/>
    <b v="0"/>
    <x v="4"/>
    <s v="faith"/>
    <x v="2"/>
    <x v="8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b v="0"/>
    <n v="1"/>
    <b v="0"/>
    <x v="4"/>
    <s v="faith"/>
    <x v="0"/>
    <x v="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b v="0"/>
    <n v="2"/>
    <b v="0"/>
    <x v="4"/>
    <s v="faith"/>
    <x v="2"/>
    <x v="3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b v="0"/>
    <n v="1"/>
    <b v="0"/>
    <x v="4"/>
    <s v="faith"/>
    <x v="0"/>
    <x v="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b v="0"/>
    <n v="15"/>
    <b v="0"/>
    <x v="4"/>
    <s v="faith"/>
    <x v="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b v="0"/>
    <n v="1"/>
    <b v="0"/>
    <x v="4"/>
    <s v="faith"/>
    <x v="3"/>
    <x v="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b v="0"/>
    <n v="1"/>
    <b v="0"/>
    <x v="4"/>
    <s v="faith"/>
    <x v="2"/>
    <x v="7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b v="0"/>
    <n v="0"/>
    <b v="0"/>
    <x v="4"/>
    <s v="faith"/>
    <x v="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b v="0"/>
    <n v="52"/>
    <b v="1"/>
    <x v="8"/>
    <s v="photobooks"/>
    <x v="0"/>
    <x v="6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b v="0"/>
    <n v="34"/>
    <b v="1"/>
    <x v="8"/>
    <s v="photobooks"/>
    <x v="2"/>
    <x v="1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b v="0"/>
    <n v="67"/>
    <b v="1"/>
    <x v="8"/>
    <s v="photobooks"/>
    <x v="2"/>
    <x v="1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b v="0"/>
    <n v="70"/>
    <b v="1"/>
    <x v="8"/>
    <s v="photobooks"/>
    <x v="0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b v="0"/>
    <n v="89"/>
    <b v="1"/>
    <x v="8"/>
    <s v="photobooks"/>
    <x v="2"/>
    <x v="4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b v="0"/>
    <n v="107"/>
    <b v="1"/>
    <x v="8"/>
    <s v="photobooks"/>
    <x v="2"/>
    <x v="9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b v="0"/>
    <n v="159"/>
    <b v="1"/>
    <x v="8"/>
    <s v="photobooks"/>
    <x v="0"/>
    <x v="9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b v="0"/>
    <n v="181"/>
    <b v="1"/>
    <x v="8"/>
    <s v="photobooks"/>
    <x v="0"/>
    <x v="1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b v="0"/>
    <n v="131"/>
    <b v="1"/>
    <x v="8"/>
    <s v="photobooks"/>
    <x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b v="0"/>
    <n v="125"/>
    <b v="1"/>
    <x v="8"/>
    <s v="photobooks"/>
    <x v="2"/>
    <x v="7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b v="0"/>
    <n v="61"/>
    <b v="1"/>
    <x v="8"/>
    <s v="photobooks"/>
    <x v="0"/>
    <x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b v="0"/>
    <n v="90"/>
    <b v="1"/>
    <x v="8"/>
    <s v="photobooks"/>
    <x v="2"/>
    <x v="8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b v="0"/>
    <n v="35"/>
    <b v="1"/>
    <x v="8"/>
    <s v="photobooks"/>
    <x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b v="0"/>
    <n v="90"/>
    <b v="1"/>
    <x v="8"/>
    <s v="photobooks"/>
    <x v="0"/>
    <x v="7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b v="0"/>
    <n v="4"/>
    <b v="1"/>
    <x v="8"/>
    <s v="photobooks"/>
    <x v="0"/>
    <x v="8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b v="0"/>
    <n v="120"/>
    <b v="1"/>
    <x v="8"/>
    <s v="photobooks"/>
    <x v="2"/>
    <x v="3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b v="0"/>
    <n v="14"/>
    <b v="1"/>
    <x v="8"/>
    <s v="photobooks"/>
    <x v="2"/>
    <x v="1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b v="0"/>
    <n v="27"/>
    <b v="1"/>
    <x v="8"/>
    <s v="photobooks"/>
    <x v="2"/>
    <x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b v="0"/>
    <n v="49"/>
    <b v="1"/>
    <x v="8"/>
    <s v="photobooks"/>
    <x v="0"/>
    <x v="7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b v="0"/>
    <n v="102"/>
    <b v="1"/>
    <x v="8"/>
    <s v="photobooks"/>
    <x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b v="0"/>
    <n v="3"/>
    <b v="1"/>
    <x v="8"/>
    <s v="photobooks"/>
    <x v="0"/>
    <x v="3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b v="0"/>
    <n v="25"/>
    <b v="1"/>
    <x v="8"/>
    <s v="photobooks"/>
    <x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b v="0"/>
    <n v="118"/>
    <b v="1"/>
    <x v="8"/>
    <s v="photobooks"/>
    <x v="2"/>
    <x v="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b v="1"/>
    <n v="39"/>
    <b v="0"/>
    <x v="8"/>
    <s v="photobooks"/>
    <x v="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b v="1"/>
    <n v="103"/>
    <b v="0"/>
    <x v="8"/>
    <s v="photobooks"/>
    <x v="3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b v="1"/>
    <n v="0"/>
    <b v="0"/>
    <x v="8"/>
    <s v="photobooks"/>
    <x v="3"/>
    <x v="10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b v="1"/>
    <n v="39"/>
    <b v="0"/>
    <x v="8"/>
    <s v="photobooks"/>
    <x v="3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b v="1"/>
    <n v="15"/>
    <b v="0"/>
    <x v="8"/>
    <s v="photobooks"/>
    <x v="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b v="1"/>
    <n v="22"/>
    <b v="0"/>
    <x v="8"/>
    <s v="photobooks"/>
    <x v="3"/>
    <x v="11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b v="1"/>
    <n v="92"/>
    <b v="0"/>
    <x v="8"/>
    <s v="photobooks"/>
    <x v="3"/>
    <x v="8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b v="1"/>
    <n v="25"/>
    <b v="0"/>
    <x v="8"/>
    <s v="photobooks"/>
    <x v="3"/>
    <x v="8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b v="1"/>
    <n v="19"/>
    <b v="0"/>
    <x v="8"/>
    <s v="photobooks"/>
    <x v="3"/>
    <x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b v="1"/>
    <n v="19"/>
    <b v="0"/>
    <x v="8"/>
    <s v="photobooks"/>
    <x v="3"/>
    <x v="11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b v="1"/>
    <n v="13"/>
    <b v="0"/>
    <x v="8"/>
    <s v="photobooks"/>
    <x v="3"/>
    <x v="9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b v="1"/>
    <n v="124"/>
    <b v="0"/>
    <x v="8"/>
    <s v="photobooks"/>
    <x v="3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b v="1"/>
    <n v="4"/>
    <b v="0"/>
    <x v="8"/>
    <s v="photobooks"/>
    <x v="3"/>
    <x v="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b v="1"/>
    <n v="10"/>
    <b v="0"/>
    <x v="8"/>
    <s v="photobooks"/>
    <x v="0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b v="1"/>
    <n v="15"/>
    <b v="0"/>
    <x v="8"/>
    <s v="photobooks"/>
    <x v="0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b v="1"/>
    <n v="38"/>
    <b v="0"/>
    <x v="8"/>
    <s v="photobooks"/>
    <x v="2"/>
    <x v="1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b v="1"/>
    <n v="152"/>
    <b v="0"/>
    <x v="8"/>
    <s v="photobooks"/>
    <x v="2"/>
    <x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b v="1"/>
    <n v="24"/>
    <b v="0"/>
    <x v="8"/>
    <s v="photobooks"/>
    <x v="2"/>
    <x v="10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b v="1"/>
    <n v="76"/>
    <b v="0"/>
    <x v="8"/>
    <s v="photobooks"/>
    <x v="2"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b v="1"/>
    <n v="185"/>
    <b v="0"/>
    <x v="8"/>
    <s v="photobooks"/>
    <x v="0"/>
    <x v="6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b v="1"/>
    <n v="33"/>
    <b v="0"/>
    <x v="8"/>
    <s v="photobooks"/>
    <x v="3"/>
    <x v="11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b v="1"/>
    <n v="108"/>
    <b v="0"/>
    <x v="8"/>
    <s v="photobooks"/>
    <x v="3"/>
    <x v="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b v="1"/>
    <n v="29"/>
    <b v="0"/>
    <x v="8"/>
    <s v="photobooks"/>
    <x v="3"/>
    <x v="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b v="1"/>
    <n v="24"/>
    <b v="0"/>
    <x v="8"/>
    <s v="photobooks"/>
    <x v="0"/>
    <x v="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b v="1"/>
    <n v="4"/>
    <b v="0"/>
    <x v="8"/>
    <s v="photobooks"/>
    <x v="3"/>
    <x v="9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b v="1"/>
    <n v="4"/>
    <b v="0"/>
    <x v="8"/>
    <s v="photobooks"/>
    <x v="3"/>
    <x v="4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b v="1"/>
    <n v="15"/>
    <b v="0"/>
    <x v="8"/>
    <s v="photobooks"/>
    <x v="0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b v="1"/>
    <n v="4"/>
    <b v="0"/>
    <x v="8"/>
    <s v="photobooks"/>
    <x v="3"/>
    <x v="4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b v="1"/>
    <n v="139"/>
    <b v="0"/>
    <x v="8"/>
    <s v="photobooks"/>
    <x v="0"/>
    <x v="3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b v="1"/>
    <n v="2"/>
    <b v="0"/>
    <x v="8"/>
    <s v="photobooks"/>
    <x v="3"/>
    <x v="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b v="1"/>
    <n v="18"/>
    <b v="0"/>
    <x v="8"/>
    <s v="photobooks"/>
    <x v="0"/>
    <x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b v="1"/>
    <n v="81"/>
    <b v="0"/>
    <x v="8"/>
    <s v="photobooks"/>
    <x v="2"/>
    <x v="8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b v="1"/>
    <n v="86"/>
    <b v="0"/>
    <x v="8"/>
    <s v="photobooks"/>
    <x v="2"/>
    <x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b v="1"/>
    <n v="140"/>
    <b v="0"/>
    <x v="8"/>
    <s v="photobooks"/>
    <x v="2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b v="1"/>
    <n v="37"/>
    <b v="0"/>
    <x v="8"/>
    <s v="photobooks"/>
    <x v="0"/>
    <x v="11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b v="1"/>
    <n v="6"/>
    <b v="0"/>
    <x v="8"/>
    <s v="photobooks"/>
    <x v="3"/>
    <x v="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b v="1"/>
    <n v="113"/>
    <b v="0"/>
    <x v="8"/>
    <s v="photobooks"/>
    <x v="2"/>
    <x v="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b v="1"/>
    <n v="37"/>
    <b v="0"/>
    <x v="8"/>
    <s v="photobooks"/>
    <x v="0"/>
    <x v="4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b v="1"/>
    <n v="18"/>
    <b v="0"/>
    <x v="8"/>
    <s v="photobooks"/>
    <x v="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b v="1"/>
    <n v="75"/>
    <b v="0"/>
    <x v="8"/>
    <s v="photobooks"/>
    <x v="0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b v="1"/>
    <n v="52"/>
    <b v="0"/>
    <x v="8"/>
    <s v="photobooks"/>
    <x v="0"/>
    <x v="9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b v="1"/>
    <n v="122"/>
    <b v="0"/>
    <x v="8"/>
    <s v="photobooks"/>
    <x v="0"/>
    <x v="1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b v="1"/>
    <n v="8"/>
    <b v="0"/>
    <x v="8"/>
    <s v="photobooks"/>
    <x v="3"/>
    <x v="1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b v="1"/>
    <n v="8"/>
    <b v="0"/>
    <x v="8"/>
    <s v="photobooks"/>
    <x v="3"/>
    <x v="10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b v="1"/>
    <n v="96"/>
    <b v="0"/>
    <x v="8"/>
    <s v="photobooks"/>
    <x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b v="1"/>
    <n v="9"/>
    <b v="0"/>
    <x v="8"/>
    <s v="photobooks"/>
    <x v="0"/>
    <x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b v="0"/>
    <n v="2"/>
    <b v="0"/>
    <x v="8"/>
    <s v="photobooks"/>
    <x v="3"/>
    <x v="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b v="0"/>
    <n v="26"/>
    <b v="0"/>
    <x v="8"/>
    <s v="photobooks"/>
    <x v="3"/>
    <x v="1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b v="0"/>
    <n v="23"/>
    <b v="0"/>
    <x v="8"/>
    <s v="photobooks"/>
    <x v="2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b v="0"/>
    <n v="0"/>
    <b v="0"/>
    <x v="8"/>
    <s v="photobooks"/>
    <x v="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b v="0"/>
    <n v="140"/>
    <b v="0"/>
    <x v="8"/>
    <s v="photobooks"/>
    <x v="0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b v="0"/>
    <n v="0"/>
    <b v="0"/>
    <x v="8"/>
    <s v="photobooks"/>
    <x v="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b v="0"/>
    <n v="6"/>
    <b v="0"/>
    <x v="8"/>
    <s v="photobooks"/>
    <x v="2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b v="0"/>
    <n v="100"/>
    <b v="0"/>
    <x v="8"/>
    <s v="photobooks"/>
    <x v="2"/>
    <x v="1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b v="0"/>
    <n v="0"/>
    <b v="0"/>
    <x v="8"/>
    <s v="photobooks"/>
    <x v="0"/>
    <x v="7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b v="0"/>
    <n v="4"/>
    <b v="0"/>
    <x v="8"/>
    <s v="photobooks"/>
    <x v="3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b v="0"/>
    <n v="8"/>
    <b v="0"/>
    <x v="8"/>
    <s v="photobooks"/>
    <x v="0"/>
    <x v="7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b v="0"/>
    <n v="57"/>
    <b v="1"/>
    <x v="4"/>
    <s v="rock"/>
    <x v="5"/>
    <x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b v="0"/>
    <n v="11"/>
    <b v="1"/>
    <x v="4"/>
    <s v="rock"/>
    <x v="4"/>
    <x v="1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b v="0"/>
    <n v="33"/>
    <b v="1"/>
    <x v="4"/>
    <s v="rock"/>
    <x v="5"/>
    <x v="8"/>
    <x v="8"/>
  </r>
  <r>
    <n v="1824"/>
    <s v="Tin Man's Broken Wisdom Fund"/>
    <s v="cd fund raiser"/>
    <n v="3000"/>
    <n v="3002"/>
    <x v="0"/>
    <s v="US"/>
    <s v="USD"/>
    <n v="1389146880"/>
    <n v="1387403967"/>
    <d v="2013-12-18T21:59:27"/>
    <b v="0"/>
    <n v="40"/>
    <b v="1"/>
    <x v="4"/>
    <s v="rock"/>
    <x v="4"/>
    <x v="1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b v="0"/>
    <n v="50"/>
    <b v="1"/>
    <x v="4"/>
    <s v="rock"/>
    <x v="4"/>
    <x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b v="0"/>
    <n v="38"/>
    <b v="1"/>
    <x v="4"/>
    <s v="rock"/>
    <x v="3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b v="0"/>
    <n v="96"/>
    <b v="1"/>
    <x v="4"/>
    <s v="rock"/>
    <x v="6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b v="0"/>
    <n v="48"/>
    <b v="1"/>
    <x v="4"/>
    <s v="rock"/>
    <x v="3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b v="0"/>
    <n v="33"/>
    <b v="1"/>
    <x v="4"/>
    <s v="rock"/>
    <x v="7"/>
    <x v="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b v="0"/>
    <n v="226"/>
    <b v="1"/>
    <x v="4"/>
    <s v="rock"/>
    <x v="3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b v="0"/>
    <n v="14"/>
    <b v="1"/>
    <x v="4"/>
    <s v="rock"/>
    <x v="5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b v="0"/>
    <n v="20"/>
    <b v="1"/>
    <x v="4"/>
    <s v="rock"/>
    <x v="6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b v="0"/>
    <n v="25"/>
    <b v="1"/>
    <x v="4"/>
    <s v="rock"/>
    <x v="4"/>
    <x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b v="0"/>
    <n v="90"/>
    <b v="1"/>
    <x v="4"/>
    <s v="rock"/>
    <x v="3"/>
    <x v="11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b v="0"/>
    <n v="11"/>
    <b v="1"/>
    <x v="4"/>
    <s v="rock"/>
    <x v="2"/>
    <x v="7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b v="0"/>
    <n v="55"/>
    <b v="1"/>
    <x v="4"/>
    <s v="rock"/>
    <x v="4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b v="0"/>
    <n v="30"/>
    <b v="1"/>
    <x v="4"/>
    <s v="rock"/>
    <x v="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b v="0"/>
    <n v="28"/>
    <b v="1"/>
    <x v="4"/>
    <s v="rock"/>
    <x v="6"/>
    <x v="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b v="0"/>
    <n v="45"/>
    <b v="1"/>
    <x v="4"/>
    <s v="rock"/>
    <x v="2"/>
    <x v="8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b v="0"/>
    <n v="13"/>
    <b v="1"/>
    <x v="4"/>
    <s v="rock"/>
    <x v="4"/>
    <x v="6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b v="0"/>
    <n v="40"/>
    <b v="1"/>
    <x v="4"/>
    <s v="rock"/>
    <x v="3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b v="0"/>
    <n v="21"/>
    <b v="1"/>
    <x v="4"/>
    <s v="rock"/>
    <x v="0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b v="0"/>
    <n v="134"/>
    <b v="1"/>
    <x v="4"/>
    <s v="rock"/>
    <x v="6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b v="0"/>
    <n v="20"/>
    <b v="1"/>
    <x v="4"/>
    <s v="rock"/>
    <x v="6"/>
    <x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b v="0"/>
    <n v="19"/>
    <b v="1"/>
    <x v="4"/>
    <s v="rock"/>
    <x v="2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b v="0"/>
    <n v="209"/>
    <b v="1"/>
    <x v="4"/>
    <s v="rock"/>
    <x v="5"/>
    <x v="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b v="0"/>
    <n v="38"/>
    <b v="1"/>
    <x v="4"/>
    <s v="rock"/>
    <x v="0"/>
    <x v="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b v="0"/>
    <n v="24"/>
    <b v="1"/>
    <x v="4"/>
    <s v="rock"/>
    <x v="6"/>
    <x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b v="0"/>
    <n v="8"/>
    <b v="1"/>
    <x v="4"/>
    <s v="rock"/>
    <x v="5"/>
    <x v="8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b v="0"/>
    <n v="179"/>
    <b v="1"/>
    <x v="4"/>
    <s v="rock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b v="0"/>
    <n v="26"/>
    <b v="1"/>
    <x v="4"/>
    <s v="rock"/>
    <x v="3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b v="0"/>
    <n v="131"/>
    <b v="1"/>
    <x v="4"/>
    <s v="rock"/>
    <x v="0"/>
    <x v="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b v="0"/>
    <n v="14"/>
    <b v="1"/>
    <x v="4"/>
    <s v="rock"/>
    <x v="5"/>
    <x v="8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b v="0"/>
    <n v="174"/>
    <b v="1"/>
    <x v="4"/>
    <s v="rock"/>
    <x v="4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b v="0"/>
    <n v="191"/>
    <b v="1"/>
    <x v="4"/>
    <s v="rock"/>
    <x v="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b v="0"/>
    <n v="38"/>
    <b v="1"/>
    <x v="4"/>
    <s v="rock"/>
    <x v="3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b v="0"/>
    <n v="22"/>
    <b v="1"/>
    <x v="4"/>
    <s v="rock"/>
    <x v="3"/>
    <x v="1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b v="0"/>
    <n v="149"/>
    <b v="1"/>
    <x v="4"/>
    <s v="rock"/>
    <x v="6"/>
    <x v="9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b v="0"/>
    <n v="56"/>
    <b v="1"/>
    <x v="4"/>
    <s v="rock"/>
    <x v="6"/>
    <x v="10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b v="0"/>
    <n v="19"/>
    <b v="1"/>
    <x v="4"/>
    <s v="rock"/>
    <x v="3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b v="0"/>
    <n v="0"/>
    <b v="0"/>
    <x v="6"/>
    <s v="mobile games"/>
    <x v="3"/>
    <x v="1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b v="0"/>
    <n v="16"/>
    <b v="0"/>
    <x v="6"/>
    <s v="mobile games"/>
    <x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b v="0"/>
    <n v="2"/>
    <b v="0"/>
    <x v="6"/>
    <s v="mobile games"/>
    <x v="3"/>
    <x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b v="0"/>
    <n v="48"/>
    <b v="0"/>
    <x v="6"/>
    <s v="mobile games"/>
    <x v="3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b v="0"/>
    <n v="2"/>
    <b v="0"/>
    <x v="6"/>
    <s v="mobile games"/>
    <x v="2"/>
    <x v="9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b v="0"/>
    <n v="2"/>
    <b v="0"/>
    <x v="6"/>
    <s v="mobile games"/>
    <x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b v="0"/>
    <n v="1"/>
    <b v="0"/>
    <x v="6"/>
    <s v="mobile games"/>
    <x v="2"/>
    <x v="9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b v="0"/>
    <n v="17"/>
    <b v="0"/>
    <x v="6"/>
    <s v="mobile games"/>
    <x v="0"/>
    <x v="4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b v="0"/>
    <n v="0"/>
    <b v="0"/>
    <x v="6"/>
    <s v="mobile games"/>
    <x v="2"/>
    <x v="1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b v="0"/>
    <n v="11"/>
    <b v="0"/>
    <x v="6"/>
    <s v="mobile games"/>
    <x v="2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b v="0"/>
    <n v="95"/>
    <b v="0"/>
    <x v="6"/>
    <s v="mobile games"/>
    <x v="3"/>
    <x v="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b v="0"/>
    <n v="13"/>
    <b v="0"/>
    <x v="6"/>
    <s v="mobile games"/>
    <x v="0"/>
    <x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b v="0"/>
    <n v="2"/>
    <b v="0"/>
    <x v="6"/>
    <s v="mobile games"/>
    <x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b v="0"/>
    <n v="2"/>
    <b v="0"/>
    <x v="6"/>
    <s v="mobile games"/>
    <x v="2"/>
    <x v="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b v="0"/>
    <n v="3"/>
    <b v="0"/>
    <x v="6"/>
    <s v="mobile games"/>
    <x v="2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b v="0"/>
    <n v="0"/>
    <b v="0"/>
    <x v="6"/>
    <s v="mobile games"/>
    <x v="3"/>
    <x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b v="0"/>
    <n v="0"/>
    <b v="0"/>
    <x v="6"/>
    <s v="mobile games"/>
    <x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b v="0"/>
    <n v="0"/>
    <b v="0"/>
    <x v="6"/>
    <s v="mobile games"/>
    <x v="3"/>
    <x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b v="0"/>
    <n v="2"/>
    <b v="0"/>
    <x v="6"/>
    <s v="mobile games"/>
    <x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b v="0"/>
    <n v="24"/>
    <b v="0"/>
    <x v="6"/>
    <s v="mobile games"/>
    <x v="2"/>
    <x v="7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b v="0"/>
    <n v="70"/>
    <b v="1"/>
    <x v="4"/>
    <s v="indie rock"/>
    <x v="0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b v="0"/>
    <n v="81"/>
    <b v="1"/>
    <x v="4"/>
    <s v="indie rock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b v="0"/>
    <n v="32"/>
    <b v="1"/>
    <x v="4"/>
    <s v="indie rock"/>
    <x v="5"/>
    <x v="7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b v="0"/>
    <n v="26"/>
    <b v="1"/>
    <x v="4"/>
    <s v="indie rock"/>
    <x v="5"/>
    <x v="9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b v="0"/>
    <n v="105"/>
    <b v="1"/>
    <x v="4"/>
    <s v="indie rock"/>
    <x v="5"/>
    <x v="3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b v="0"/>
    <n v="29"/>
    <b v="1"/>
    <x v="4"/>
    <s v="indie rock"/>
    <x v="3"/>
    <x v="9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b v="0"/>
    <n v="8"/>
    <b v="1"/>
    <x v="4"/>
    <s v="indie rock"/>
    <x v="0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b v="0"/>
    <n v="89"/>
    <b v="1"/>
    <x v="4"/>
    <s v="indie rock"/>
    <x v="7"/>
    <x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b v="0"/>
    <n v="44"/>
    <b v="1"/>
    <x v="4"/>
    <s v="indie rock"/>
    <x v="4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b v="0"/>
    <n v="246"/>
    <b v="1"/>
    <x v="4"/>
    <s v="indie rock"/>
    <x v="5"/>
    <x v="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b v="0"/>
    <n v="120"/>
    <b v="1"/>
    <x v="4"/>
    <s v="indie rock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b v="0"/>
    <n v="26"/>
    <b v="1"/>
    <x v="4"/>
    <s v="indie rock"/>
    <x v="6"/>
    <x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b v="0"/>
    <n v="45"/>
    <b v="1"/>
    <x v="4"/>
    <s v="indie rock"/>
    <x v="6"/>
    <x v="7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b v="0"/>
    <n v="20"/>
    <b v="1"/>
    <x v="4"/>
    <s v="indie rock"/>
    <x v="5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b v="0"/>
    <n v="47"/>
    <b v="1"/>
    <x v="4"/>
    <s v="indie rock"/>
    <x v="0"/>
    <x v="8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b v="0"/>
    <n v="13"/>
    <b v="1"/>
    <x v="4"/>
    <s v="indie rock"/>
    <x v="5"/>
    <x v="7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b v="0"/>
    <n v="183"/>
    <b v="1"/>
    <x v="4"/>
    <s v="indie rock"/>
    <x v="3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b v="0"/>
    <n v="21"/>
    <b v="1"/>
    <x v="4"/>
    <s v="indie rock"/>
    <x v="0"/>
    <x v="11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b v="0"/>
    <n v="42"/>
    <b v="1"/>
    <x v="4"/>
    <s v="indie rock"/>
    <x v="0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b v="0"/>
    <n v="54"/>
    <b v="1"/>
    <x v="4"/>
    <s v="indie rock"/>
    <x v="5"/>
    <x v="8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b v="0"/>
    <n v="25"/>
    <b v="0"/>
    <x v="2"/>
    <s v="gadgets"/>
    <x v="0"/>
    <x v="6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b v="0"/>
    <n v="3"/>
    <b v="0"/>
    <x v="2"/>
    <s v="gadgets"/>
    <x v="0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b v="0"/>
    <n v="41"/>
    <b v="0"/>
    <x v="2"/>
    <s v="gadgets"/>
    <x v="2"/>
    <x v="4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b v="0"/>
    <n v="2"/>
    <b v="0"/>
    <x v="2"/>
    <s v="gadgets"/>
    <x v="0"/>
    <x v="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b v="0"/>
    <n v="4"/>
    <b v="0"/>
    <x v="2"/>
    <s v="gadgets"/>
    <x v="3"/>
    <x v="10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b v="0"/>
    <n v="99"/>
    <b v="0"/>
    <x v="2"/>
    <s v="gadgets"/>
    <x v="2"/>
    <x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b v="0"/>
    <n v="4"/>
    <b v="0"/>
    <x v="2"/>
    <s v="gadgets"/>
    <x v="3"/>
    <x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b v="0"/>
    <n v="4"/>
    <b v="0"/>
    <x v="2"/>
    <s v="gadgets"/>
    <x v="2"/>
    <x v="4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b v="0"/>
    <n v="38"/>
    <b v="0"/>
    <x v="2"/>
    <s v="gadgets"/>
    <x v="3"/>
    <x v="8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b v="0"/>
    <n v="285"/>
    <b v="0"/>
    <x v="2"/>
    <s v="gadgets"/>
    <x v="0"/>
    <x v="8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b v="0"/>
    <n v="1"/>
    <b v="0"/>
    <x v="2"/>
    <s v="gadgets"/>
    <x v="3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b v="0"/>
    <n v="42"/>
    <b v="0"/>
    <x v="2"/>
    <s v="gadgets"/>
    <x v="0"/>
    <x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b v="0"/>
    <n v="26"/>
    <b v="0"/>
    <x v="2"/>
    <s v="gadgets"/>
    <x v="3"/>
    <x v="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b v="0"/>
    <n v="2"/>
    <b v="0"/>
    <x v="2"/>
    <s v="gadgets"/>
    <x v="3"/>
    <x v="9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b v="0"/>
    <n v="4"/>
    <b v="0"/>
    <x v="2"/>
    <s v="gadgets"/>
    <x v="3"/>
    <x v="10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b v="0"/>
    <n v="6"/>
    <b v="0"/>
    <x v="2"/>
    <s v="gadgets"/>
    <x v="2"/>
    <x v="9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b v="0"/>
    <n v="70"/>
    <b v="0"/>
    <x v="2"/>
    <s v="gadgets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b v="0"/>
    <n v="9"/>
    <b v="0"/>
    <x v="2"/>
    <s v="gadgets"/>
    <x v="3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b v="0"/>
    <n v="8"/>
    <b v="0"/>
    <x v="2"/>
    <s v="gadgets"/>
    <x v="0"/>
    <x v="6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b v="0"/>
    <n v="105"/>
    <b v="0"/>
    <x v="2"/>
    <s v="gadgets"/>
    <x v="0"/>
    <x v="8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b v="0"/>
    <n v="38"/>
    <b v="1"/>
    <x v="4"/>
    <s v="indie rock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b v="0"/>
    <n v="64"/>
    <b v="1"/>
    <x v="4"/>
    <s v="indie rock"/>
    <x v="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b v="0"/>
    <n v="13"/>
    <b v="1"/>
    <x v="4"/>
    <s v="indie rock"/>
    <x v="6"/>
    <x v="1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b v="0"/>
    <n v="33"/>
    <b v="1"/>
    <x v="4"/>
    <s v="indie rock"/>
    <x v="4"/>
    <x v="11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b v="0"/>
    <n v="52"/>
    <b v="1"/>
    <x v="4"/>
    <s v="indie rock"/>
    <x v="4"/>
    <x v="8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b v="0"/>
    <n v="107"/>
    <b v="1"/>
    <x v="4"/>
    <s v="indie rock"/>
    <x v="7"/>
    <x v="9"/>
    <x v="9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b v="0"/>
    <n v="11"/>
    <b v="1"/>
    <x v="4"/>
    <s v="indie rock"/>
    <x v="5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b v="0"/>
    <n v="34"/>
    <b v="1"/>
    <x v="4"/>
    <s v="indie rock"/>
    <x v="4"/>
    <x v="6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b v="0"/>
    <n v="75"/>
    <b v="1"/>
    <x v="4"/>
    <s v="indie rock"/>
    <x v="6"/>
    <x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b v="0"/>
    <n v="26"/>
    <b v="1"/>
    <x v="4"/>
    <s v="indie rock"/>
    <x v="4"/>
    <x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b v="0"/>
    <n v="50"/>
    <b v="1"/>
    <x v="4"/>
    <s v="indie rock"/>
    <x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b v="0"/>
    <n v="80"/>
    <b v="1"/>
    <x v="4"/>
    <s v="indie rock"/>
    <x v="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b v="0"/>
    <n v="110"/>
    <b v="1"/>
    <x v="4"/>
    <s v="indie rock"/>
    <x v="3"/>
    <x v="1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b v="0"/>
    <n v="77"/>
    <b v="1"/>
    <x v="4"/>
    <s v="indie rock"/>
    <x v="6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b v="0"/>
    <n v="50"/>
    <b v="1"/>
    <x v="4"/>
    <s v="indie rock"/>
    <x v="3"/>
    <x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b v="0"/>
    <n v="145"/>
    <b v="1"/>
    <x v="4"/>
    <s v="indie rock"/>
    <x v="6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b v="0"/>
    <n v="29"/>
    <b v="1"/>
    <x v="4"/>
    <s v="indie rock"/>
    <x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b v="0"/>
    <n v="114"/>
    <b v="1"/>
    <x v="4"/>
    <s v="indie rock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b v="0"/>
    <n v="96"/>
    <b v="1"/>
    <x v="4"/>
    <s v="indie rock"/>
    <x v="4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b v="0"/>
    <n v="31"/>
    <b v="1"/>
    <x v="4"/>
    <s v="indie rock"/>
    <x v="6"/>
    <x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b v="1"/>
    <n v="4883"/>
    <b v="1"/>
    <x v="2"/>
    <s v="hardware"/>
    <x v="3"/>
    <x v="6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b v="1"/>
    <n v="95"/>
    <b v="1"/>
    <x v="2"/>
    <s v="hardware"/>
    <x v="6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b v="1"/>
    <n v="2478"/>
    <b v="1"/>
    <x v="2"/>
    <s v="hardware"/>
    <x v="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b v="1"/>
    <n v="1789"/>
    <b v="1"/>
    <x v="2"/>
    <s v="hardware"/>
    <x v="3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b v="1"/>
    <n v="680"/>
    <b v="1"/>
    <x v="2"/>
    <s v="hardware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b v="1"/>
    <n v="70"/>
    <b v="1"/>
    <x v="2"/>
    <s v="hardware"/>
    <x v="3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b v="1"/>
    <n v="23"/>
    <b v="1"/>
    <x v="2"/>
    <s v="hardware"/>
    <x v="8"/>
    <x v="9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b v="1"/>
    <n v="4245"/>
    <b v="1"/>
    <x v="2"/>
    <s v="hardware"/>
    <x v="2"/>
    <x v="6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b v="1"/>
    <n v="943"/>
    <b v="1"/>
    <x v="2"/>
    <s v="hardware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b v="1"/>
    <n v="1876"/>
    <b v="1"/>
    <x v="2"/>
    <s v="hardware"/>
    <x v="6"/>
    <x v="7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b v="1"/>
    <n v="834"/>
    <b v="1"/>
    <x v="2"/>
    <s v="hardware"/>
    <x v="2"/>
    <x v="9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b v="1"/>
    <n v="682"/>
    <b v="1"/>
    <x v="2"/>
    <s v="hardware"/>
    <x v="4"/>
    <x v="8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b v="1"/>
    <n v="147"/>
    <b v="1"/>
    <x v="2"/>
    <s v="hardware"/>
    <x v="5"/>
    <x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b v="1"/>
    <n v="415"/>
    <b v="1"/>
    <x v="2"/>
    <s v="hardware"/>
    <x v="2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b v="1"/>
    <n v="290"/>
    <b v="1"/>
    <x v="2"/>
    <s v="hardware"/>
    <x v="5"/>
    <x v="6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b v="1"/>
    <n v="365"/>
    <b v="1"/>
    <x v="2"/>
    <s v="hardware"/>
    <x v="0"/>
    <x v="7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b v="1"/>
    <n v="660"/>
    <b v="1"/>
    <x v="2"/>
    <s v="hardware"/>
    <x v="5"/>
    <x v="8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b v="1"/>
    <n v="1356"/>
    <b v="1"/>
    <x v="2"/>
    <s v="hardware"/>
    <x v="4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b v="1"/>
    <n v="424"/>
    <b v="1"/>
    <x v="2"/>
    <s v="hardware"/>
    <x v="3"/>
    <x v="1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b v="1"/>
    <n v="33"/>
    <b v="1"/>
    <x v="2"/>
    <s v="hardware"/>
    <x v="3"/>
    <x v="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b v="1"/>
    <n v="1633"/>
    <b v="1"/>
    <x v="2"/>
    <s v="hardware"/>
    <x v="5"/>
    <x v="1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b v="1"/>
    <n v="306"/>
    <b v="1"/>
    <x v="2"/>
    <s v="hardware"/>
    <x v="3"/>
    <x v="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b v="1"/>
    <n v="205"/>
    <b v="1"/>
    <x v="2"/>
    <s v="hardware"/>
    <x v="3"/>
    <x v="10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b v="1"/>
    <n v="1281"/>
    <b v="1"/>
    <x v="2"/>
    <s v="hardware"/>
    <x v="2"/>
    <x v="7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b v="1"/>
    <n v="103"/>
    <b v="1"/>
    <x v="2"/>
    <s v="hardware"/>
    <x v="6"/>
    <x v="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b v="1"/>
    <n v="1513"/>
    <b v="1"/>
    <x v="2"/>
    <s v="hardware"/>
    <x v="3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b v="1"/>
    <n v="405"/>
    <b v="1"/>
    <x v="2"/>
    <s v="hardware"/>
    <x v="3"/>
    <x v="6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b v="1"/>
    <n v="510"/>
    <b v="1"/>
    <x v="2"/>
    <s v="hardware"/>
    <x v="2"/>
    <x v="4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b v="1"/>
    <n v="1887"/>
    <b v="1"/>
    <x v="2"/>
    <s v="hardware"/>
    <x v="2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b v="1"/>
    <n v="701"/>
    <b v="1"/>
    <x v="2"/>
    <s v="hardware"/>
    <x v="4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b v="1"/>
    <n v="3863"/>
    <b v="1"/>
    <x v="2"/>
    <s v="hardware"/>
    <x v="4"/>
    <x v="9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b v="1"/>
    <n v="238"/>
    <b v="1"/>
    <x v="2"/>
    <s v="hardware"/>
    <x v="5"/>
    <x v="9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b v="1"/>
    <n v="2051"/>
    <b v="1"/>
    <x v="2"/>
    <s v="hardware"/>
    <x v="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b v="1"/>
    <n v="402"/>
    <b v="1"/>
    <x v="2"/>
    <s v="hardware"/>
    <x v="4"/>
    <x v="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b v="1"/>
    <n v="253"/>
    <b v="1"/>
    <x v="2"/>
    <s v="hardware"/>
    <x v="4"/>
    <x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b v="1"/>
    <n v="473"/>
    <b v="1"/>
    <x v="2"/>
    <s v="hardware"/>
    <x v="4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b v="1"/>
    <n v="821"/>
    <b v="1"/>
    <x v="2"/>
    <s v="hardware"/>
    <x v="0"/>
    <x v="4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b v="1"/>
    <n v="388"/>
    <b v="1"/>
    <x v="2"/>
    <s v="hardware"/>
    <x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b v="1"/>
    <n v="813"/>
    <b v="1"/>
    <x v="2"/>
    <s v="hardware"/>
    <x v="0"/>
    <x v="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b v="1"/>
    <n v="1945"/>
    <b v="1"/>
    <x v="2"/>
    <s v="hardware"/>
    <x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b v="0"/>
    <n v="12"/>
    <b v="0"/>
    <x v="8"/>
    <s v="people"/>
    <x v="3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b v="0"/>
    <n v="0"/>
    <b v="0"/>
    <x v="8"/>
    <s v="people"/>
    <x v="2"/>
    <x v="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b v="0"/>
    <n v="16"/>
    <b v="0"/>
    <x v="8"/>
    <s v="people"/>
    <x v="2"/>
    <x v="1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0-01T18:58:01"/>
    <b v="0"/>
    <n v="7"/>
    <b v="0"/>
    <x v="8"/>
    <s v="people"/>
    <x v="3"/>
    <x v="9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b v="0"/>
    <n v="4"/>
    <b v="0"/>
    <x v="8"/>
    <s v="people"/>
    <x v="2"/>
    <x v="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b v="0"/>
    <n v="1"/>
    <b v="0"/>
    <x v="8"/>
    <s v="people"/>
    <x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b v="0"/>
    <n v="28"/>
    <b v="0"/>
    <x v="8"/>
    <s v="people"/>
    <x v="0"/>
    <x v="1"/>
    <x v="1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b v="0"/>
    <n v="1"/>
    <b v="0"/>
    <x v="8"/>
    <s v="people"/>
    <x v="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b v="0"/>
    <n v="1"/>
    <b v="0"/>
    <x v="8"/>
    <s v="people"/>
    <x v="2"/>
    <x v="4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b v="0"/>
    <n v="5"/>
    <b v="0"/>
    <x v="8"/>
    <s v="people"/>
    <x v="2"/>
    <x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b v="0"/>
    <n v="3"/>
    <b v="0"/>
    <x v="8"/>
    <s v="people"/>
    <x v="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b v="0"/>
    <n v="2"/>
    <b v="0"/>
    <x v="8"/>
    <s v="people"/>
    <x v="0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b v="0"/>
    <n v="0"/>
    <b v="0"/>
    <x v="8"/>
    <s v="people"/>
    <x v="0"/>
    <x v="4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b v="0"/>
    <n v="0"/>
    <b v="0"/>
    <x v="8"/>
    <s v="people"/>
    <x v="2"/>
    <x v="9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b v="0"/>
    <n v="3"/>
    <b v="0"/>
    <x v="8"/>
    <s v="people"/>
    <x v="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b v="0"/>
    <n v="0"/>
    <b v="0"/>
    <x v="8"/>
    <s v="people"/>
    <x v="3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b v="0"/>
    <n v="0"/>
    <b v="0"/>
    <x v="8"/>
    <s v="people"/>
    <x v="3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b v="0"/>
    <n v="3"/>
    <b v="0"/>
    <x v="8"/>
    <s v="people"/>
    <x v="3"/>
    <x v="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b v="0"/>
    <n v="7"/>
    <b v="0"/>
    <x v="8"/>
    <s v="people"/>
    <x v="3"/>
    <x v="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b v="0"/>
    <n v="25"/>
    <b v="0"/>
    <x v="8"/>
    <s v="people"/>
    <x v="0"/>
    <x v="11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b v="1"/>
    <n v="1637"/>
    <b v="1"/>
    <x v="2"/>
    <s v="hardware"/>
    <x v="0"/>
    <x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b v="1"/>
    <n v="1375"/>
    <b v="1"/>
    <x v="2"/>
    <s v="hardware"/>
    <x v="2"/>
    <x v="1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b v="1"/>
    <n v="17"/>
    <b v="1"/>
    <x v="2"/>
    <s v="hardware"/>
    <x v="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b v="1"/>
    <n v="354"/>
    <b v="1"/>
    <x v="2"/>
    <s v="hardware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b v="1"/>
    <n v="191"/>
    <b v="1"/>
    <x v="2"/>
    <s v="hardware"/>
    <x v="4"/>
    <x v="8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b v="1"/>
    <n v="303"/>
    <b v="1"/>
    <x v="2"/>
    <s v="hardware"/>
    <x v="3"/>
    <x v="9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b v="1"/>
    <n v="137"/>
    <b v="1"/>
    <x v="2"/>
    <s v="hardware"/>
    <x v="7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b v="1"/>
    <n v="41"/>
    <b v="1"/>
    <x v="2"/>
    <s v="hardware"/>
    <x v="6"/>
    <x v="10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b v="1"/>
    <n v="398"/>
    <b v="1"/>
    <x v="2"/>
    <s v="hardware"/>
    <x v="2"/>
    <x v="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b v="1"/>
    <n v="1737"/>
    <b v="1"/>
    <x v="2"/>
    <s v="hardware"/>
    <x v="2"/>
    <x v="3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b v="1"/>
    <n v="971"/>
    <b v="1"/>
    <x v="2"/>
    <s v="hardware"/>
    <x v="0"/>
    <x v="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b v="1"/>
    <n v="183"/>
    <b v="1"/>
    <x v="2"/>
    <s v="hardware"/>
    <x v="0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b v="1"/>
    <n v="4562"/>
    <b v="1"/>
    <x v="2"/>
    <s v="hardware"/>
    <x v="2"/>
    <x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b v="1"/>
    <n v="26457"/>
    <b v="1"/>
    <x v="2"/>
    <s v="hardware"/>
    <x v="4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b v="1"/>
    <n v="162"/>
    <b v="1"/>
    <x v="2"/>
    <s v="hardware"/>
    <x v="6"/>
    <x v="10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b v="1"/>
    <n v="479"/>
    <b v="1"/>
    <x v="2"/>
    <s v="hardware"/>
    <x v="4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b v="1"/>
    <n v="426"/>
    <b v="1"/>
    <x v="2"/>
    <s v="hardware"/>
    <x v="5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b v="1"/>
    <n v="450"/>
    <b v="1"/>
    <x v="2"/>
    <s v="hardware"/>
    <x v="0"/>
    <x v="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b v="1"/>
    <n v="1780"/>
    <b v="1"/>
    <x v="2"/>
    <s v="hardware"/>
    <x v="2"/>
    <x v="10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b v="1"/>
    <n v="122"/>
    <b v="1"/>
    <x v="2"/>
    <s v="hardware"/>
    <x v="3"/>
    <x v="6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b v="1"/>
    <n v="95"/>
    <b v="1"/>
    <x v="2"/>
    <s v="hardware"/>
    <x v="3"/>
    <x v="10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b v="1"/>
    <n v="325"/>
    <b v="1"/>
    <x v="2"/>
    <s v="hardware"/>
    <x v="2"/>
    <x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b v="1"/>
    <n v="353"/>
    <b v="1"/>
    <x v="2"/>
    <s v="hardware"/>
    <x v="0"/>
    <x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b v="1"/>
    <n v="105"/>
    <b v="1"/>
    <x v="2"/>
    <s v="hardware"/>
    <x v="5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b v="1"/>
    <n v="729"/>
    <b v="1"/>
    <x v="2"/>
    <s v="hardware"/>
    <x v="0"/>
    <x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b v="1"/>
    <n v="454"/>
    <b v="1"/>
    <x v="2"/>
    <s v="hardware"/>
    <x v="3"/>
    <x v="7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b v="1"/>
    <n v="539"/>
    <b v="1"/>
    <x v="2"/>
    <s v="hardware"/>
    <x v="0"/>
    <x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b v="1"/>
    <n v="79"/>
    <b v="1"/>
    <x v="2"/>
    <s v="hardware"/>
    <x v="7"/>
    <x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b v="1"/>
    <n v="94"/>
    <b v="1"/>
    <x v="2"/>
    <s v="hardware"/>
    <x v="3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b v="1"/>
    <n v="625"/>
    <b v="1"/>
    <x v="2"/>
    <s v="hardware"/>
    <x v="5"/>
    <x v="9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b v="1"/>
    <n v="508"/>
    <b v="1"/>
    <x v="2"/>
    <s v="hardware"/>
    <x v="3"/>
    <x v="1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b v="1"/>
    <n v="531"/>
    <b v="1"/>
    <x v="2"/>
    <s v="hardware"/>
    <x v="2"/>
    <x v="4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b v="1"/>
    <n v="158"/>
    <b v="1"/>
    <x v="2"/>
    <s v="hardware"/>
    <x v="3"/>
    <x v="7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b v="1"/>
    <n v="508"/>
    <b v="1"/>
    <x v="2"/>
    <s v="hardware"/>
    <x v="0"/>
    <x v="7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b v="1"/>
    <n v="644"/>
    <b v="1"/>
    <x v="2"/>
    <s v="hardware"/>
    <x v="0"/>
    <x v="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b v="1"/>
    <n v="848"/>
    <b v="1"/>
    <x v="2"/>
    <s v="hardware"/>
    <x v="3"/>
    <x v="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b v="1"/>
    <n v="429"/>
    <b v="1"/>
    <x v="2"/>
    <s v="hardware"/>
    <x v="4"/>
    <x v="9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b v="1"/>
    <n v="204"/>
    <b v="1"/>
    <x v="2"/>
    <s v="hardware"/>
    <x v="4"/>
    <x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b v="1"/>
    <n v="379"/>
    <b v="1"/>
    <x v="2"/>
    <s v="hardware"/>
    <x v="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b v="1"/>
    <n v="271"/>
    <b v="1"/>
    <x v="2"/>
    <s v="hardware"/>
    <x v="4"/>
    <x v="9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b v="0"/>
    <n v="120"/>
    <b v="1"/>
    <x v="2"/>
    <s v="hardware"/>
    <x v="2"/>
    <x v="9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b v="0"/>
    <n v="140"/>
    <b v="1"/>
    <x v="2"/>
    <s v="hardware"/>
    <x v="0"/>
    <x v="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b v="0"/>
    <n v="193"/>
    <b v="1"/>
    <x v="2"/>
    <s v="hardware"/>
    <x v="2"/>
    <x v="9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b v="0"/>
    <n v="180"/>
    <b v="1"/>
    <x v="2"/>
    <s v="hardware"/>
    <x v="0"/>
    <x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b v="0"/>
    <n v="263"/>
    <b v="1"/>
    <x v="2"/>
    <s v="hardware"/>
    <x v="5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b v="0"/>
    <n v="217"/>
    <b v="1"/>
    <x v="2"/>
    <s v="hardware"/>
    <x v="4"/>
    <x v="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b v="0"/>
    <n v="443"/>
    <b v="1"/>
    <x v="2"/>
    <s v="hardware"/>
    <x v="0"/>
    <x v="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b v="0"/>
    <n v="1373"/>
    <b v="1"/>
    <x v="2"/>
    <s v="hardware"/>
    <x v="4"/>
    <x v="6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b v="0"/>
    <n v="742"/>
    <b v="1"/>
    <x v="2"/>
    <s v="hardware"/>
    <x v="4"/>
    <x v="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b v="0"/>
    <n v="170"/>
    <b v="1"/>
    <x v="2"/>
    <s v="hardware"/>
    <x v="0"/>
    <x v="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b v="0"/>
    <n v="242"/>
    <b v="1"/>
    <x v="2"/>
    <s v="hardware"/>
    <x v="4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b v="0"/>
    <n v="541"/>
    <b v="1"/>
    <x v="2"/>
    <s v="hardware"/>
    <x v="2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b v="0"/>
    <n v="121"/>
    <b v="1"/>
    <x v="2"/>
    <s v="hardware"/>
    <x v="0"/>
    <x v="9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b v="0"/>
    <n v="621"/>
    <b v="1"/>
    <x v="2"/>
    <s v="hardware"/>
    <x v="3"/>
    <x v="6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b v="0"/>
    <n v="101"/>
    <b v="1"/>
    <x v="2"/>
    <s v="hardware"/>
    <x v="3"/>
    <x v="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b v="0"/>
    <n v="554"/>
    <b v="1"/>
    <x v="2"/>
    <s v="hardware"/>
    <x v="4"/>
    <x v="7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b v="0"/>
    <n v="666"/>
    <b v="1"/>
    <x v="2"/>
    <s v="hardware"/>
    <x v="2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b v="0"/>
    <n v="410"/>
    <b v="1"/>
    <x v="2"/>
    <s v="hardware"/>
    <x v="0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b v="0"/>
    <n v="375"/>
    <b v="1"/>
    <x v="2"/>
    <s v="hardware"/>
    <x v="0"/>
    <x v="11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b v="0"/>
    <n v="1364"/>
    <b v="1"/>
    <x v="2"/>
    <s v="hardware"/>
    <x v="3"/>
    <x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b v="0"/>
    <n v="35"/>
    <b v="1"/>
    <x v="2"/>
    <s v="hardware"/>
    <x v="2"/>
    <x v="1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b v="0"/>
    <n v="203"/>
    <b v="1"/>
    <x v="2"/>
    <s v="hardware"/>
    <x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b v="0"/>
    <n v="49"/>
    <b v="1"/>
    <x v="2"/>
    <s v="hardware"/>
    <x v="2"/>
    <x v="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b v="0"/>
    <n v="5812"/>
    <b v="1"/>
    <x v="2"/>
    <s v="hardware"/>
    <x v="4"/>
    <x v="6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b v="0"/>
    <n v="1556"/>
    <b v="1"/>
    <x v="2"/>
    <s v="hardware"/>
    <x v="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b v="0"/>
    <n v="65"/>
    <b v="1"/>
    <x v="2"/>
    <s v="hardware"/>
    <x v="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b v="0"/>
    <n v="10"/>
    <b v="1"/>
    <x v="2"/>
    <s v="hardware"/>
    <x v="0"/>
    <x v="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b v="0"/>
    <n v="76"/>
    <b v="1"/>
    <x v="2"/>
    <s v="hardware"/>
    <x v="2"/>
    <x v="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b v="0"/>
    <n v="263"/>
    <b v="1"/>
    <x v="2"/>
    <s v="hardware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b v="0"/>
    <n v="1530"/>
    <b v="1"/>
    <x v="2"/>
    <s v="hardware"/>
    <x v="2"/>
    <x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b v="0"/>
    <n v="278"/>
    <b v="1"/>
    <x v="2"/>
    <s v="hardware"/>
    <x v="2"/>
    <x v="10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b v="0"/>
    <n v="350"/>
    <b v="1"/>
    <x v="2"/>
    <s v="hardware"/>
    <x v="2"/>
    <x v="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b v="0"/>
    <n v="470"/>
    <b v="1"/>
    <x v="2"/>
    <s v="hardware"/>
    <x v="0"/>
    <x v="7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b v="0"/>
    <n v="3"/>
    <b v="1"/>
    <x v="2"/>
    <s v="hardware"/>
    <x v="2"/>
    <x v="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b v="0"/>
    <n v="8200"/>
    <b v="1"/>
    <x v="2"/>
    <s v="hardware"/>
    <x v="4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b v="0"/>
    <n v="8359"/>
    <b v="1"/>
    <x v="2"/>
    <s v="hardware"/>
    <x v="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b v="0"/>
    <n v="188"/>
    <b v="1"/>
    <x v="2"/>
    <s v="hardware"/>
    <x v="0"/>
    <x v="6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b v="0"/>
    <n v="48"/>
    <b v="1"/>
    <x v="2"/>
    <s v="hardware"/>
    <x v="2"/>
    <x v="4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b v="0"/>
    <n v="607"/>
    <b v="1"/>
    <x v="2"/>
    <s v="hardware"/>
    <x v="0"/>
    <x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b v="0"/>
    <n v="50"/>
    <b v="1"/>
    <x v="2"/>
    <s v="hardware"/>
    <x v="0"/>
    <x v="9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b v="0"/>
    <n v="55"/>
    <b v="1"/>
    <x v="4"/>
    <s v="indie rock"/>
    <x v="5"/>
    <x v="6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b v="0"/>
    <n v="38"/>
    <b v="1"/>
    <x v="4"/>
    <s v="indie rock"/>
    <x v="6"/>
    <x v="8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b v="0"/>
    <n v="25"/>
    <b v="1"/>
    <x v="4"/>
    <s v="indie rock"/>
    <x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b v="0"/>
    <n v="46"/>
    <b v="1"/>
    <x v="4"/>
    <s v="indie rock"/>
    <x v="3"/>
    <x v="6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b v="0"/>
    <n v="83"/>
    <b v="1"/>
    <x v="4"/>
    <s v="indie rock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b v="0"/>
    <n v="35"/>
    <b v="1"/>
    <x v="4"/>
    <s v="indie rock"/>
    <x v="6"/>
    <x v="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b v="0"/>
    <n v="25"/>
    <b v="1"/>
    <x v="4"/>
    <s v="indie rock"/>
    <x v="6"/>
    <x v="10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b v="0"/>
    <n v="75"/>
    <b v="1"/>
    <x v="4"/>
    <s v="indie rock"/>
    <x v="7"/>
    <x v="1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b v="0"/>
    <n v="62"/>
    <b v="1"/>
    <x v="4"/>
    <s v="indie rock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b v="0"/>
    <n v="160"/>
    <b v="1"/>
    <x v="4"/>
    <s v="indie rock"/>
    <x v="4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b v="0"/>
    <n v="246"/>
    <b v="1"/>
    <x v="4"/>
    <s v="indie rock"/>
    <x v="6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b v="0"/>
    <n v="55"/>
    <b v="1"/>
    <x v="4"/>
    <s v="indie rock"/>
    <x v="6"/>
    <x v="10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b v="0"/>
    <n v="23"/>
    <b v="1"/>
    <x v="4"/>
    <s v="indie rock"/>
    <x v="5"/>
    <x v="9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b v="0"/>
    <n v="72"/>
    <b v="1"/>
    <x v="4"/>
    <s v="indie rock"/>
    <x v="5"/>
    <x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b v="0"/>
    <n v="22"/>
    <b v="1"/>
    <x v="4"/>
    <s v="indie rock"/>
    <x v="6"/>
    <x v="10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b v="0"/>
    <n v="14"/>
    <b v="1"/>
    <x v="4"/>
    <s v="indie rock"/>
    <x v="5"/>
    <x v="9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b v="0"/>
    <n v="38"/>
    <b v="1"/>
    <x v="4"/>
    <s v="indie rock"/>
    <x v="6"/>
    <x v="9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b v="0"/>
    <n v="32"/>
    <b v="1"/>
    <x v="4"/>
    <s v="indie rock"/>
    <x v="5"/>
    <x v="2"/>
    <x v="2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b v="0"/>
    <n v="63"/>
    <b v="1"/>
    <x v="4"/>
    <s v="indie rock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b v="0"/>
    <n v="27"/>
    <b v="1"/>
    <x v="4"/>
    <s v="indie rock"/>
    <x v="5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b v="0"/>
    <n v="44"/>
    <b v="1"/>
    <x v="4"/>
    <s v="indie rock"/>
    <x v="6"/>
    <x v="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b v="0"/>
    <n v="38"/>
    <b v="1"/>
    <x v="4"/>
    <s v="indie rock"/>
    <x v="6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b v="0"/>
    <n v="115"/>
    <b v="1"/>
    <x v="4"/>
    <s v="indie rock"/>
    <x v="5"/>
    <x v="9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b v="0"/>
    <n v="37"/>
    <b v="1"/>
    <x v="4"/>
    <s v="indie rock"/>
    <x v="4"/>
    <x v="6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b v="0"/>
    <n v="99"/>
    <b v="1"/>
    <x v="4"/>
    <s v="indie rock"/>
    <x v="3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b v="0"/>
    <n v="44"/>
    <b v="1"/>
    <x v="4"/>
    <s v="indie rock"/>
    <x v="5"/>
    <x v="11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b v="0"/>
    <n v="58"/>
    <b v="1"/>
    <x v="4"/>
    <s v="indie rock"/>
    <x v="3"/>
    <x v="9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b v="0"/>
    <n v="191"/>
    <b v="1"/>
    <x v="4"/>
    <s v="indie rock"/>
    <x v="5"/>
    <x v="1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b v="0"/>
    <n v="40"/>
    <b v="1"/>
    <x v="4"/>
    <s v="indie rock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b v="0"/>
    <n v="38"/>
    <b v="1"/>
    <x v="4"/>
    <s v="indie rock"/>
    <x v="3"/>
    <x v="6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b v="0"/>
    <n v="39"/>
    <b v="1"/>
    <x v="4"/>
    <s v="indie rock"/>
    <x v="6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b v="0"/>
    <n v="11"/>
    <b v="1"/>
    <x v="4"/>
    <s v="indie rock"/>
    <x v="4"/>
    <x v="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b v="0"/>
    <n v="107"/>
    <b v="1"/>
    <x v="4"/>
    <s v="indie rock"/>
    <x v="3"/>
    <x v="10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b v="0"/>
    <n v="147"/>
    <b v="1"/>
    <x v="4"/>
    <s v="indie rock"/>
    <x v="7"/>
    <x v="9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b v="0"/>
    <n v="36"/>
    <b v="1"/>
    <x v="4"/>
    <s v="indie rock"/>
    <x v="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b v="0"/>
    <n v="92"/>
    <b v="1"/>
    <x v="4"/>
    <s v="indie rock"/>
    <x v="5"/>
    <x v="10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b v="0"/>
    <n v="35"/>
    <b v="1"/>
    <x v="4"/>
    <s v="indie rock"/>
    <x v="0"/>
    <x v="9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b v="0"/>
    <n v="17"/>
    <b v="1"/>
    <x v="4"/>
    <s v="indie rock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b v="0"/>
    <n v="22"/>
    <b v="1"/>
    <x v="4"/>
    <s v="indie rock"/>
    <x v="5"/>
    <x v="3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b v="0"/>
    <n v="69"/>
    <b v="1"/>
    <x v="4"/>
    <s v="indie rock"/>
    <x v="4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b v="0"/>
    <n v="10"/>
    <b v="0"/>
    <x v="6"/>
    <s v="video games"/>
    <x v="2"/>
    <x v="1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b v="0"/>
    <n v="3"/>
    <b v="0"/>
    <x v="6"/>
    <s v="video games"/>
    <x v="2"/>
    <x v="1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b v="0"/>
    <n v="5"/>
    <b v="0"/>
    <x v="6"/>
    <s v="video games"/>
    <x v="7"/>
    <x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b v="0"/>
    <n v="5"/>
    <b v="0"/>
    <x v="6"/>
    <s v="video games"/>
    <x v="7"/>
    <x v="9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b v="0"/>
    <n v="27"/>
    <b v="0"/>
    <x v="6"/>
    <s v="video games"/>
    <x v="0"/>
    <x v="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b v="0"/>
    <n v="2"/>
    <b v="0"/>
    <x v="6"/>
    <s v="video games"/>
    <x v="3"/>
    <x v="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b v="0"/>
    <n v="236"/>
    <b v="0"/>
    <x v="6"/>
    <s v="video games"/>
    <x v="0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b v="0"/>
    <n v="1"/>
    <b v="0"/>
    <x v="6"/>
    <s v="video games"/>
    <x v="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b v="0"/>
    <n v="12"/>
    <b v="0"/>
    <x v="6"/>
    <s v="video games"/>
    <x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b v="0"/>
    <n v="4"/>
    <b v="0"/>
    <x v="6"/>
    <s v="video games"/>
    <x v="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b v="0"/>
    <n v="3"/>
    <b v="0"/>
    <x v="6"/>
    <s v="video games"/>
    <x v="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b v="0"/>
    <n v="99"/>
    <b v="0"/>
    <x v="6"/>
    <s v="video games"/>
    <x v="3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b v="0"/>
    <n v="3"/>
    <b v="0"/>
    <x v="6"/>
    <s v="video games"/>
    <x v="6"/>
    <x v="7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b v="0"/>
    <n v="3"/>
    <b v="0"/>
    <x v="6"/>
    <s v="video games"/>
    <x v="4"/>
    <x v="7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b v="0"/>
    <n v="22"/>
    <b v="0"/>
    <x v="6"/>
    <s v="video games"/>
    <x v="5"/>
    <x v="8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b v="0"/>
    <n v="4"/>
    <b v="0"/>
    <x v="6"/>
    <s v="video games"/>
    <x v="4"/>
    <x v="8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b v="0"/>
    <n v="534"/>
    <b v="0"/>
    <x v="6"/>
    <s v="video games"/>
    <x v="3"/>
    <x v="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b v="0"/>
    <n v="12"/>
    <b v="0"/>
    <x v="6"/>
    <s v="video games"/>
    <x v="4"/>
    <x v="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b v="0"/>
    <n v="56"/>
    <b v="0"/>
    <x v="6"/>
    <s v="video games"/>
    <x v="2"/>
    <x v="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b v="0"/>
    <n v="11"/>
    <b v="0"/>
    <x v="6"/>
    <s v="video games"/>
    <x v="5"/>
    <x v="11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b v="0"/>
    <n v="0"/>
    <b v="0"/>
    <x v="6"/>
    <s v="video games"/>
    <x v="3"/>
    <x v="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b v="0"/>
    <n v="12"/>
    <b v="0"/>
    <x v="6"/>
    <s v="video games"/>
    <x v="0"/>
    <x v="11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b v="0"/>
    <n v="5"/>
    <b v="0"/>
    <x v="6"/>
    <s v="video games"/>
    <x v="7"/>
    <x v="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b v="0"/>
    <n v="24"/>
    <b v="0"/>
    <x v="6"/>
    <s v="video games"/>
    <x v="4"/>
    <x v="1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b v="0"/>
    <n v="89"/>
    <b v="0"/>
    <x v="6"/>
    <s v="video games"/>
    <x v="4"/>
    <x v="9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b v="0"/>
    <n v="1"/>
    <b v="0"/>
    <x v="6"/>
    <s v="video games"/>
    <x v="2"/>
    <x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b v="0"/>
    <n v="55"/>
    <b v="0"/>
    <x v="6"/>
    <s v="video games"/>
    <x v="3"/>
    <x v="9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b v="0"/>
    <n v="2"/>
    <b v="0"/>
    <x v="6"/>
    <s v="video games"/>
    <x v="0"/>
    <x v="7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b v="0"/>
    <n v="0"/>
    <b v="0"/>
    <x v="6"/>
    <s v="video games"/>
    <x v="7"/>
    <x v="0"/>
    <x v="0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b v="0"/>
    <n v="4"/>
    <b v="0"/>
    <x v="6"/>
    <s v="video games"/>
    <x v="2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b v="0"/>
    <n v="6"/>
    <b v="0"/>
    <x v="6"/>
    <s v="video games"/>
    <x v="2"/>
    <x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b v="0"/>
    <n v="4"/>
    <b v="0"/>
    <x v="6"/>
    <s v="video games"/>
    <x v="3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b v="0"/>
    <n v="4"/>
    <b v="0"/>
    <x v="6"/>
    <s v="video games"/>
    <x v="3"/>
    <x v="11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b v="0"/>
    <n v="2"/>
    <b v="0"/>
    <x v="6"/>
    <s v="video games"/>
    <x v="3"/>
    <x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b v="0"/>
    <n v="5"/>
    <b v="0"/>
    <x v="6"/>
    <s v="video games"/>
    <x v="2"/>
    <x v="7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b v="0"/>
    <n v="83"/>
    <b v="0"/>
    <x v="6"/>
    <s v="video games"/>
    <x v="4"/>
    <x v="10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b v="0"/>
    <n v="57"/>
    <b v="0"/>
    <x v="6"/>
    <s v="video games"/>
    <x v="2"/>
    <x v="4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b v="0"/>
    <n v="311"/>
    <b v="0"/>
    <x v="6"/>
    <s v="video games"/>
    <x v="5"/>
    <x v="11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6-16T17:32:54"/>
    <b v="0"/>
    <n v="2"/>
    <b v="0"/>
    <x v="6"/>
    <s v="video games"/>
    <x v="6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b v="0"/>
    <n v="16"/>
    <b v="0"/>
    <x v="6"/>
    <s v="video games"/>
    <x v="5"/>
    <x v="6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b v="0"/>
    <n v="13"/>
    <b v="1"/>
    <x v="4"/>
    <s v="rock"/>
    <x v="0"/>
    <x v="1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b v="0"/>
    <n v="58"/>
    <b v="1"/>
    <x v="4"/>
    <s v="rock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b v="0"/>
    <n v="44"/>
    <b v="1"/>
    <x v="4"/>
    <s v="rock"/>
    <x v="0"/>
    <x v="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b v="0"/>
    <n v="83"/>
    <b v="1"/>
    <x v="4"/>
    <s v="rock"/>
    <x v="2"/>
    <x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b v="0"/>
    <n v="117"/>
    <b v="1"/>
    <x v="4"/>
    <s v="rock"/>
    <x v="2"/>
    <x v="7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b v="0"/>
    <n v="32"/>
    <b v="1"/>
    <x v="4"/>
    <s v="rock"/>
    <x v="3"/>
    <x v="9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b v="0"/>
    <n v="8"/>
    <b v="1"/>
    <x v="4"/>
    <s v="rock"/>
    <x v="5"/>
    <x v="8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b v="0"/>
    <n v="340"/>
    <b v="1"/>
    <x v="4"/>
    <s v="rock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b v="0"/>
    <n v="7"/>
    <b v="1"/>
    <x v="4"/>
    <s v="rock"/>
    <x v="1"/>
    <x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b v="0"/>
    <n v="19"/>
    <b v="1"/>
    <x v="4"/>
    <s v="rock"/>
    <x v="0"/>
    <x v="3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b v="0"/>
    <n v="47"/>
    <b v="1"/>
    <x v="4"/>
    <s v="rock"/>
    <x v="0"/>
    <x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b v="0"/>
    <n v="13"/>
    <b v="1"/>
    <x v="4"/>
    <s v="rock"/>
    <x v="0"/>
    <x v="7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b v="0"/>
    <n v="90"/>
    <b v="1"/>
    <x v="4"/>
    <s v="rock"/>
    <x v="4"/>
    <x v="1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b v="0"/>
    <n v="63"/>
    <b v="1"/>
    <x v="4"/>
    <s v="rock"/>
    <x v="2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b v="0"/>
    <n v="26"/>
    <b v="1"/>
    <x v="4"/>
    <s v="rock"/>
    <x v="2"/>
    <x v="3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b v="0"/>
    <n v="71"/>
    <b v="1"/>
    <x v="4"/>
    <s v="rock"/>
    <x v="0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b v="0"/>
    <n v="38"/>
    <b v="1"/>
    <x v="4"/>
    <s v="rock"/>
    <x v="2"/>
    <x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b v="0"/>
    <n v="859"/>
    <b v="1"/>
    <x v="4"/>
    <s v="rock"/>
    <x v="2"/>
    <x v="1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b v="0"/>
    <n v="21"/>
    <b v="1"/>
    <x v="4"/>
    <s v="rock"/>
    <x v="0"/>
    <x v="7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b v="0"/>
    <n v="78"/>
    <b v="1"/>
    <x v="4"/>
    <s v="rock"/>
    <x v="0"/>
    <x v="9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b v="0"/>
    <n v="53"/>
    <b v="1"/>
    <x v="6"/>
    <s v="tabletop games"/>
    <x v="1"/>
    <x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b v="0"/>
    <n v="356"/>
    <b v="1"/>
    <x v="6"/>
    <s v="tabletop games"/>
    <x v="3"/>
    <x v="1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b v="0"/>
    <n v="279"/>
    <b v="1"/>
    <x v="6"/>
    <s v="tabletop games"/>
    <x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b v="1"/>
    <n v="266"/>
    <b v="1"/>
    <x v="6"/>
    <s v="tabletop games"/>
    <x v="2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b v="0"/>
    <n v="623"/>
    <b v="1"/>
    <x v="6"/>
    <s v="tabletop games"/>
    <x v="4"/>
    <x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b v="0"/>
    <n v="392"/>
    <b v="1"/>
    <x v="6"/>
    <s v="tabletop games"/>
    <x v="2"/>
    <x v="1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b v="1"/>
    <n v="3562"/>
    <b v="1"/>
    <x v="6"/>
    <s v="tabletop games"/>
    <x v="0"/>
    <x v="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b v="0"/>
    <n v="514"/>
    <b v="1"/>
    <x v="6"/>
    <s v="tabletop games"/>
    <x v="2"/>
    <x v="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b v="0"/>
    <n v="88"/>
    <b v="1"/>
    <x v="6"/>
    <s v="tabletop games"/>
    <x v="2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b v="0"/>
    <n v="537"/>
    <b v="1"/>
    <x v="6"/>
    <s v="tabletop games"/>
    <x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b v="0"/>
    <n v="25"/>
    <b v="1"/>
    <x v="6"/>
    <s v="tabletop games"/>
    <x v="1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b v="0"/>
    <n v="3238"/>
    <b v="1"/>
    <x v="6"/>
    <s v="tabletop games"/>
    <x v="2"/>
    <x v="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b v="0"/>
    <n v="897"/>
    <b v="1"/>
    <x v="6"/>
    <s v="tabletop games"/>
    <x v="2"/>
    <x v="9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b v="0"/>
    <n v="878"/>
    <b v="1"/>
    <x v="6"/>
    <s v="tabletop games"/>
    <x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b v="0"/>
    <n v="115"/>
    <b v="1"/>
    <x v="6"/>
    <s v="tabletop games"/>
    <x v="0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b v="0"/>
    <n v="234"/>
    <b v="1"/>
    <x v="6"/>
    <s v="tabletop games"/>
    <x v="2"/>
    <x v="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b v="0"/>
    <n v="4330"/>
    <b v="1"/>
    <x v="6"/>
    <s v="tabletop games"/>
    <x v="0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b v="0"/>
    <n v="651"/>
    <b v="1"/>
    <x v="6"/>
    <s v="tabletop games"/>
    <x v="0"/>
    <x v="9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b v="1"/>
    <n v="251"/>
    <b v="1"/>
    <x v="6"/>
    <s v="tabletop games"/>
    <x v="0"/>
    <x v="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b v="0"/>
    <n v="263"/>
    <b v="1"/>
    <x v="6"/>
    <s v="tabletop games"/>
    <x v="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b v="0"/>
    <n v="28"/>
    <b v="1"/>
    <x v="4"/>
    <s v="electronic music"/>
    <x v="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b v="0"/>
    <n v="721"/>
    <b v="1"/>
    <x v="4"/>
    <s v="electronic music"/>
    <x v="5"/>
    <x v="9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b v="0"/>
    <n v="50"/>
    <b v="1"/>
    <x v="4"/>
    <s v="electronic music"/>
    <x v="0"/>
    <x v="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b v="0"/>
    <n v="73"/>
    <b v="1"/>
    <x v="4"/>
    <s v="electronic music"/>
    <x v="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b v="0"/>
    <n v="27"/>
    <b v="1"/>
    <x v="4"/>
    <s v="electronic music"/>
    <x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b v="0"/>
    <n v="34"/>
    <b v="1"/>
    <x v="4"/>
    <s v="electronic music"/>
    <x v="5"/>
    <x v="7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b v="0"/>
    <n v="7"/>
    <b v="1"/>
    <x v="4"/>
    <s v="electronic music"/>
    <x v="4"/>
    <x v="9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b v="0"/>
    <n v="24"/>
    <b v="1"/>
    <x v="4"/>
    <s v="electronic music"/>
    <x v="5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b v="0"/>
    <n v="15"/>
    <b v="1"/>
    <x v="4"/>
    <s v="electronic music"/>
    <x v="3"/>
    <x v="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b v="0"/>
    <n v="72"/>
    <b v="1"/>
    <x v="4"/>
    <s v="electronic music"/>
    <x v="5"/>
    <x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b v="0"/>
    <n v="120"/>
    <b v="1"/>
    <x v="4"/>
    <s v="electronic music"/>
    <x v="3"/>
    <x v="7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b v="0"/>
    <n v="123"/>
    <b v="1"/>
    <x v="4"/>
    <s v="electronic music"/>
    <x v="4"/>
    <x v="9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b v="0"/>
    <n v="1"/>
    <b v="1"/>
    <x v="4"/>
    <s v="electronic music"/>
    <x v="0"/>
    <x v="6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b v="0"/>
    <n v="24"/>
    <b v="1"/>
    <x v="4"/>
    <s v="electronic music"/>
    <x v="3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b v="0"/>
    <n v="33"/>
    <b v="1"/>
    <x v="4"/>
    <s v="electronic music"/>
    <x v="5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b v="0"/>
    <n v="14"/>
    <b v="1"/>
    <x v="4"/>
    <s v="electronic music"/>
    <x v="0"/>
    <x v="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b v="0"/>
    <n v="9"/>
    <b v="1"/>
    <x v="4"/>
    <s v="electronic music"/>
    <x v="0"/>
    <x v="9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b v="0"/>
    <n v="76"/>
    <b v="1"/>
    <x v="4"/>
    <s v="electronic music"/>
    <x v="5"/>
    <x v="1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b v="0"/>
    <n v="19"/>
    <b v="1"/>
    <x v="4"/>
    <s v="electronic music"/>
    <x v="0"/>
    <x v="3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b v="0"/>
    <n v="69"/>
    <b v="1"/>
    <x v="4"/>
    <s v="electronic music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b v="0"/>
    <n v="218"/>
    <b v="1"/>
    <x v="6"/>
    <s v="tabletop games"/>
    <x v="2"/>
    <x v="7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b v="0"/>
    <n v="30"/>
    <b v="1"/>
    <x v="6"/>
    <s v="tabletop games"/>
    <x v="6"/>
    <x v="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b v="0"/>
    <n v="100"/>
    <b v="1"/>
    <x v="6"/>
    <s v="tabletop games"/>
    <x v="0"/>
    <x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b v="0"/>
    <n v="296"/>
    <b v="1"/>
    <x v="6"/>
    <s v="tabletop games"/>
    <x v="2"/>
    <x v="9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b v="0"/>
    <n v="1204"/>
    <b v="1"/>
    <x v="6"/>
    <s v="tabletop games"/>
    <x v="3"/>
    <x v="10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b v="0"/>
    <n v="321"/>
    <b v="1"/>
    <x v="6"/>
    <s v="tabletop games"/>
    <x v="2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b v="0"/>
    <n v="301"/>
    <b v="1"/>
    <x v="6"/>
    <s v="tabletop games"/>
    <x v="4"/>
    <x v="9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b v="0"/>
    <n v="144"/>
    <b v="1"/>
    <x v="6"/>
    <s v="tabletop games"/>
    <x v="0"/>
    <x v="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b v="0"/>
    <n v="539"/>
    <b v="1"/>
    <x v="6"/>
    <s v="tabletop games"/>
    <x v="4"/>
    <x v="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b v="0"/>
    <n v="498"/>
    <b v="1"/>
    <x v="6"/>
    <s v="tabletop games"/>
    <x v="3"/>
    <x v="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b v="0"/>
    <n v="1113"/>
    <b v="1"/>
    <x v="6"/>
    <s v="tabletop games"/>
    <x v="4"/>
    <x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b v="0"/>
    <n v="988"/>
    <b v="1"/>
    <x v="6"/>
    <s v="tabletop games"/>
    <x v="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b v="0"/>
    <n v="391"/>
    <b v="1"/>
    <x v="6"/>
    <s v="tabletop games"/>
    <x v="0"/>
    <x v="4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b v="0"/>
    <n v="28"/>
    <b v="1"/>
    <x v="6"/>
    <s v="tabletop games"/>
    <x v="2"/>
    <x v="1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b v="0"/>
    <n v="147"/>
    <b v="1"/>
    <x v="6"/>
    <s v="tabletop games"/>
    <x v="0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b v="0"/>
    <n v="680"/>
    <b v="1"/>
    <x v="6"/>
    <s v="tabletop games"/>
    <x v="2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b v="0"/>
    <n v="983"/>
    <b v="1"/>
    <x v="6"/>
    <s v="tabletop games"/>
    <x v="3"/>
    <x v="9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b v="0"/>
    <n v="79"/>
    <b v="1"/>
    <x v="6"/>
    <s v="tabletop games"/>
    <x v="1"/>
    <x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b v="0"/>
    <n v="426"/>
    <b v="1"/>
    <x v="6"/>
    <s v="tabletop games"/>
    <x v="4"/>
    <x v="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b v="0"/>
    <n v="96"/>
    <b v="1"/>
    <x v="6"/>
    <s v="tabletop games"/>
    <x v="2"/>
    <x v="7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b v="0"/>
    <n v="163"/>
    <b v="1"/>
    <x v="6"/>
    <s v="tabletop games"/>
    <x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b v="0"/>
    <n v="2525"/>
    <b v="1"/>
    <x v="6"/>
    <s v="tabletop games"/>
    <x v="4"/>
    <x v="9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b v="0"/>
    <n v="2035"/>
    <b v="1"/>
    <x v="6"/>
    <s v="tabletop games"/>
    <x v="1"/>
    <x v="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b v="0"/>
    <n v="290"/>
    <b v="1"/>
    <x v="6"/>
    <s v="tabletop games"/>
    <x v="2"/>
    <x v="9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b v="0"/>
    <n v="1980"/>
    <b v="1"/>
    <x v="6"/>
    <s v="tabletop games"/>
    <x v="3"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b v="0"/>
    <n v="57"/>
    <b v="1"/>
    <x v="6"/>
    <s v="tabletop games"/>
    <x v="0"/>
    <x v="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b v="0"/>
    <n v="380"/>
    <b v="1"/>
    <x v="6"/>
    <s v="tabletop games"/>
    <x v="0"/>
    <x v="3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b v="0"/>
    <n v="128"/>
    <b v="1"/>
    <x v="6"/>
    <s v="tabletop games"/>
    <x v="2"/>
    <x v="4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b v="0"/>
    <n v="180"/>
    <b v="1"/>
    <x v="6"/>
    <s v="tabletop games"/>
    <x v="4"/>
    <x v="7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b v="0"/>
    <n v="571"/>
    <b v="1"/>
    <x v="6"/>
    <s v="tabletop games"/>
    <x v="2"/>
    <x v="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b v="0"/>
    <n v="480"/>
    <b v="1"/>
    <x v="6"/>
    <s v="tabletop games"/>
    <x v="3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b v="0"/>
    <n v="249"/>
    <b v="1"/>
    <x v="6"/>
    <s v="tabletop games"/>
    <x v="2"/>
    <x v="3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b v="0"/>
    <n v="84"/>
    <b v="1"/>
    <x v="6"/>
    <s v="tabletop games"/>
    <x v="0"/>
    <x v="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b v="0"/>
    <n v="197"/>
    <b v="1"/>
    <x v="6"/>
    <s v="tabletop games"/>
    <x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b v="0"/>
    <n v="271"/>
    <b v="1"/>
    <x v="6"/>
    <s v="tabletop games"/>
    <x v="2"/>
    <x v="6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b v="0"/>
    <n v="50"/>
    <b v="1"/>
    <x v="6"/>
    <s v="tabletop games"/>
    <x v="2"/>
    <x v="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b v="0"/>
    <n v="169"/>
    <b v="1"/>
    <x v="6"/>
    <s v="tabletop games"/>
    <x v="2"/>
    <x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b v="0"/>
    <n v="205"/>
    <b v="1"/>
    <x v="6"/>
    <s v="tabletop games"/>
    <x v="0"/>
    <x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b v="0"/>
    <n v="206"/>
    <b v="1"/>
    <x v="6"/>
    <s v="tabletop games"/>
    <x v="2"/>
    <x v="4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b v="0"/>
    <n v="84"/>
    <b v="1"/>
    <x v="6"/>
    <s v="tabletop games"/>
    <x v="3"/>
    <x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b v="0"/>
    <n v="210"/>
    <b v="1"/>
    <x v="6"/>
    <s v="tabletop games"/>
    <x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b v="0"/>
    <n v="181"/>
    <b v="1"/>
    <x v="6"/>
    <s v="tabletop games"/>
    <x v="3"/>
    <x v="9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b v="0"/>
    <n v="60"/>
    <b v="1"/>
    <x v="6"/>
    <s v="tabletop games"/>
    <x v="0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b v="0"/>
    <n v="445"/>
    <b v="1"/>
    <x v="6"/>
    <s v="tabletop games"/>
    <x v="2"/>
    <x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b v="0"/>
    <n v="17"/>
    <b v="1"/>
    <x v="6"/>
    <s v="tabletop games"/>
    <x v="2"/>
    <x v="4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b v="0"/>
    <n v="194"/>
    <b v="1"/>
    <x v="6"/>
    <s v="tabletop games"/>
    <x v="2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b v="0"/>
    <n v="404"/>
    <b v="1"/>
    <x v="6"/>
    <s v="tabletop games"/>
    <x v="3"/>
    <x v="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b v="0"/>
    <n v="194"/>
    <b v="1"/>
    <x v="6"/>
    <s v="tabletop games"/>
    <x v="1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b v="0"/>
    <n v="902"/>
    <b v="1"/>
    <x v="6"/>
    <s v="tabletop games"/>
    <x v="1"/>
    <x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b v="0"/>
    <n v="1670"/>
    <b v="1"/>
    <x v="6"/>
    <s v="tabletop games"/>
    <x v="2"/>
    <x v="1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b v="0"/>
    <n v="1328"/>
    <b v="1"/>
    <x v="6"/>
    <s v="tabletop games"/>
    <x v="2"/>
    <x v="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b v="0"/>
    <n v="944"/>
    <b v="1"/>
    <x v="6"/>
    <s v="tabletop games"/>
    <x v="0"/>
    <x v="4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b v="0"/>
    <n v="147"/>
    <b v="1"/>
    <x v="6"/>
    <s v="tabletop games"/>
    <x v="1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b v="0"/>
    <n v="99"/>
    <b v="1"/>
    <x v="6"/>
    <s v="tabletop games"/>
    <x v="3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b v="0"/>
    <n v="79"/>
    <b v="1"/>
    <x v="6"/>
    <s v="tabletop games"/>
    <x v="3"/>
    <x v="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b v="0"/>
    <n v="75"/>
    <b v="1"/>
    <x v="6"/>
    <s v="tabletop games"/>
    <x v="4"/>
    <x v="11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b v="0"/>
    <n v="207"/>
    <b v="1"/>
    <x v="6"/>
    <s v="tabletop games"/>
    <x v="5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b v="0"/>
    <n v="102"/>
    <b v="1"/>
    <x v="6"/>
    <s v="tabletop games"/>
    <x v="0"/>
    <x v="4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b v="0"/>
    <n v="32"/>
    <b v="1"/>
    <x v="6"/>
    <s v="tabletop games"/>
    <x v="0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b v="0"/>
    <n v="480"/>
    <b v="1"/>
    <x v="6"/>
    <s v="tabletop games"/>
    <x v="0"/>
    <x v="1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b v="0"/>
    <n v="11"/>
    <b v="1"/>
    <x v="4"/>
    <s v="rock"/>
    <x v="6"/>
    <x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b v="0"/>
    <n v="12"/>
    <b v="1"/>
    <x v="4"/>
    <s v="rock"/>
    <x v="0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b v="0"/>
    <n v="48"/>
    <b v="1"/>
    <x v="4"/>
    <s v="rock"/>
    <x v="5"/>
    <x v="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b v="0"/>
    <n v="59"/>
    <b v="1"/>
    <x v="4"/>
    <s v="rock"/>
    <x v="6"/>
    <x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b v="0"/>
    <n v="79"/>
    <b v="1"/>
    <x v="4"/>
    <s v="rock"/>
    <x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b v="0"/>
    <n v="14"/>
    <b v="1"/>
    <x v="4"/>
    <s v="rock"/>
    <x v="4"/>
    <x v="1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b v="0"/>
    <n v="106"/>
    <b v="1"/>
    <x v="4"/>
    <s v="rock"/>
    <x v="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b v="0"/>
    <n v="25"/>
    <b v="1"/>
    <x v="4"/>
    <s v="rock"/>
    <x v="5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b v="0"/>
    <n v="25"/>
    <b v="1"/>
    <x v="4"/>
    <s v="rock"/>
    <x v="4"/>
    <x v="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b v="0"/>
    <n v="29"/>
    <b v="1"/>
    <x v="4"/>
    <s v="rock"/>
    <x v="8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b v="0"/>
    <n v="43"/>
    <b v="1"/>
    <x v="4"/>
    <s v="rock"/>
    <x v="5"/>
    <x v="7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b v="0"/>
    <n v="46"/>
    <b v="1"/>
    <x v="4"/>
    <s v="rock"/>
    <x v="5"/>
    <x v="7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b v="0"/>
    <n v="27"/>
    <b v="1"/>
    <x v="4"/>
    <s v="rock"/>
    <x v="5"/>
    <x v="1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b v="0"/>
    <n v="112"/>
    <b v="1"/>
    <x v="4"/>
    <s v="rock"/>
    <x v="5"/>
    <x v="1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b v="0"/>
    <n v="34"/>
    <b v="1"/>
    <x v="4"/>
    <s v="rock"/>
    <x v="5"/>
    <x v="1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b v="0"/>
    <n v="145"/>
    <b v="1"/>
    <x v="4"/>
    <s v="rock"/>
    <x v="5"/>
    <x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b v="0"/>
    <n v="19"/>
    <b v="1"/>
    <x v="4"/>
    <s v="rock"/>
    <x v="5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b v="0"/>
    <n v="288"/>
    <b v="1"/>
    <x v="4"/>
    <s v="rock"/>
    <x v="3"/>
    <x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b v="0"/>
    <n v="14"/>
    <b v="1"/>
    <x v="4"/>
    <s v="rock"/>
    <x v="6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b v="0"/>
    <n v="7"/>
    <b v="1"/>
    <x v="4"/>
    <s v="rock"/>
    <x v="5"/>
    <x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b v="1"/>
    <n v="211"/>
    <b v="1"/>
    <x v="4"/>
    <s v="indie rock"/>
    <x v="4"/>
    <x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b v="1"/>
    <n v="85"/>
    <b v="1"/>
    <x v="4"/>
    <s v="indie rock"/>
    <x v="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b v="1"/>
    <n v="103"/>
    <b v="1"/>
    <x v="4"/>
    <s v="indie rock"/>
    <x v="6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b v="1"/>
    <n v="113"/>
    <b v="1"/>
    <x v="4"/>
    <s v="indie rock"/>
    <x v="7"/>
    <x v="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b v="1"/>
    <n v="167"/>
    <b v="1"/>
    <x v="4"/>
    <s v="indie rock"/>
    <x v="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b v="1"/>
    <n v="73"/>
    <b v="1"/>
    <x v="4"/>
    <s v="indie rock"/>
    <x v="5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b v="1"/>
    <n v="75"/>
    <b v="1"/>
    <x v="4"/>
    <s v="indie rock"/>
    <x v="5"/>
    <x v="6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b v="1"/>
    <n v="614"/>
    <b v="1"/>
    <x v="4"/>
    <s v="indie rock"/>
    <x v="3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b v="1"/>
    <n v="107"/>
    <b v="1"/>
    <x v="4"/>
    <s v="indie rock"/>
    <x v="4"/>
    <x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b v="1"/>
    <n v="1224"/>
    <b v="1"/>
    <x v="4"/>
    <s v="indie rock"/>
    <x v="4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b v="1"/>
    <n v="104"/>
    <b v="1"/>
    <x v="4"/>
    <s v="indie rock"/>
    <x v="3"/>
    <x v="6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b v="1"/>
    <n v="79"/>
    <b v="1"/>
    <x v="4"/>
    <s v="indie rock"/>
    <x v="3"/>
    <x v="7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b v="1"/>
    <n v="157"/>
    <b v="1"/>
    <x v="4"/>
    <s v="indie rock"/>
    <x v="5"/>
    <x v="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b v="1"/>
    <n v="50"/>
    <b v="1"/>
    <x v="4"/>
    <s v="indie rock"/>
    <x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b v="1"/>
    <n v="64"/>
    <b v="1"/>
    <x v="4"/>
    <s v="indie rock"/>
    <x v="5"/>
    <x v="6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b v="1"/>
    <n v="200"/>
    <b v="1"/>
    <x v="4"/>
    <s v="indie rock"/>
    <x v="8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b v="1"/>
    <n v="22"/>
    <b v="1"/>
    <x v="4"/>
    <s v="indie rock"/>
    <x v="7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b v="1"/>
    <n v="163"/>
    <b v="1"/>
    <x v="4"/>
    <s v="indie rock"/>
    <x v="8"/>
    <x v="1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b v="1"/>
    <n v="77"/>
    <b v="1"/>
    <x v="4"/>
    <s v="indie rock"/>
    <x v="4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b v="1"/>
    <n v="89"/>
    <b v="1"/>
    <x v="4"/>
    <s v="indie rock"/>
    <x v="3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b v="0"/>
    <n v="64"/>
    <b v="0"/>
    <x v="7"/>
    <s v="small batch"/>
    <x v="1"/>
    <x v="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b v="0"/>
    <n v="4"/>
    <b v="0"/>
    <x v="7"/>
    <s v="small batch"/>
    <x v="1"/>
    <x v="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b v="0"/>
    <n v="4"/>
    <b v="0"/>
    <x v="7"/>
    <s v="small batch"/>
    <x v="1"/>
    <x v="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b v="0"/>
    <n v="61"/>
    <b v="0"/>
    <x v="7"/>
    <s v="small batch"/>
    <x v="1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b v="0"/>
    <n v="7"/>
    <b v="0"/>
    <x v="7"/>
    <s v="small batch"/>
    <x v="1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b v="0"/>
    <n v="1"/>
    <b v="0"/>
    <x v="7"/>
    <s v="small batch"/>
    <x v="1"/>
    <x v="7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b v="1"/>
    <n v="3355"/>
    <b v="1"/>
    <x v="7"/>
    <s v="small batch"/>
    <x v="3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b v="1"/>
    <n v="537"/>
    <b v="1"/>
    <x v="7"/>
    <s v="small batch"/>
    <x v="0"/>
    <x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b v="1"/>
    <n v="125"/>
    <b v="1"/>
    <x v="7"/>
    <s v="small batch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b v="1"/>
    <n v="163"/>
    <b v="1"/>
    <x v="7"/>
    <s v="small batch"/>
    <x v="0"/>
    <x v="4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b v="1"/>
    <n v="283"/>
    <b v="1"/>
    <x v="7"/>
    <s v="small batch"/>
    <x v="3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b v="1"/>
    <n v="352"/>
    <b v="1"/>
    <x v="7"/>
    <s v="small batch"/>
    <x v="0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b v="1"/>
    <n v="94"/>
    <b v="1"/>
    <x v="7"/>
    <s v="small batch"/>
    <x v="3"/>
    <x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b v="1"/>
    <n v="67"/>
    <b v="1"/>
    <x v="7"/>
    <s v="small batch"/>
    <x v="3"/>
    <x v="9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b v="1"/>
    <n v="221"/>
    <b v="1"/>
    <x v="7"/>
    <s v="small batch"/>
    <x v="3"/>
    <x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b v="1"/>
    <n v="2165"/>
    <b v="1"/>
    <x v="7"/>
    <s v="small batch"/>
    <x v="3"/>
    <x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b v="1"/>
    <n v="179"/>
    <b v="1"/>
    <x v="7"/>
    <s v="small batch"/>
    <x v="3"/>
    <x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b v="1"/>
    <n v="123"/>
    <b v="1"/>
    <x v="7"/>
    <s v="small batch"/>
    <x v="3"/>
    <x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b v="1"/>
    <n v="1104"/>
    <b v="1"/>
    <x v="7"/>
    <s v="small batch"/>
    <x v="2"/>
    <x v="4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b v="1"/>
    <n v="403"/>
    <b v="1"/>
    <x v="7"/>
    <s v="small batch"/>
    <x v="2"/>
    <x v="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b v="0"/>
    <n v="0"/>
    <b v="0"/>
    <x v="2"/>
    <s v="web"/>
    <x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b v="0"/>
    <n v="0"/>
    <b v="0"/>
    <x v="2"/>
    <s v="web"/>
    <x v="3"/>
    <x v="8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b v="0"/>
    <n v="1"/>
    <b v="0"/>
    <x v="2"/>
    <s v="web"/>
    <x v="0"/>
    <x v="4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b v="0"/>
    <n v="1"/>
    <b v="0"/>
    <x v="2"/>
    <s v="web"/>
    <x v="2"/>
    <x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b v="0"/>
    <n v="0"/>
    <b v="0"/>
    <x v="2"/>
    <s v="web"/>
    <x v="0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b v="0"/>
    <n v="3"/>
    <b v="0"/>
    <x v="2"/>
    <s v="web"/>
    <x v="2"/>
    <x v="8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b v="0"/>
    <n v="1"/>
    <b v="0"/>
    <x v="2"/>
    <s v="web"/>
    <x v="2"/>
    <x v="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b v="0"/>
    <n v="5"/>
    <b v="0"/>
    <x v="2"/>
    <s v="web"/>
    <x v="0"/>
    <x v="11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b v="0"/>
    <n v="0"/>
    <b v="0"/>
    <x v="2"/>
    <s v="web"/>
    <x v="0"/>
    <x v="3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b v="0"/>
    <n v="0"/>
    <b v="0"/>
    <x v="2"/>
    <s v="web"/>
    <x v="2"/>
    <x v="1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b v="0"/>
    <n v="7"/>
    <b v="0"/>
    <x v="2"/>
    <s v="web"/>
    <x v="0"/>
    <x v="7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b v="0"/>
    <n v="0"/>
    <b v="0"/>
    <x v="2"/>
    <s v="web"/>
    <x v="0"/>
    <x v="6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b v="0"/>
    <n v="0"/>
    <b v="0"/>
    <x v="2"/>
    <s v="web"/>
    <x v="0"/>
    <x v="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b v="0"/>
    <n v="1"/>
    <b v="0"/>
    <x v="2"/>
    <s v="web"/>
    <x v="3"/>
    <x v="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b v="0"/>
    <n v="2"/>
    <b v="0"/>
    <x v="2"/>
    <s v="web"/>
    <x v="0"/>
    <x v="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b v="0"/>
    <n v="0"/>
    <b v="0"/>
    <x v="2"/>
    <s v="web"/>
    <x v="0"/>
    <x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b v="0"/>
    <n v="0"/>
    <b v="0"/>
    <x v="2"/>
    <s v="web"/>
    <x v="0"/>
    <x v="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b v="0"/>
    <n v="0"/>
    <b v="0"/>
    <x v="2"/>
    <s v="web"/>
    <x v="3"/>
    <x v="11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b v="0"/>
    <n v="3"/>
    <b v="0"/>
    <x v="2"/>
    <s v="web"/>
    <x v="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b v="0"/>
    <n v="1"/>
    <b v="0"/>
    <x v="2"/>
    <s v="web"/>
    <x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b v="0"/>
    <n v="0"/>
    <b v="0"/>
    <x v="2"/>
    <s v="web"/>
    <x v="2"/>
    <x v="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b v="0"/>
    <n v="2"/>
    <b v="0"/>
    <x v="2"/>
    <s v="web"/>
    <x v="3"/>
    <x v="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b v="0"/>
    <n v="0"/>
    <b v="0"/>
    <x v="2"/>
    <s v="web"/>
    <x v="0"/>
    <x v="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b v="0"/>
    <n v="0"/>
    <b v="0"/>
    <x v="2"/>
    <s v="web"/>
    <x v="0"/>
    <x v="8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b v="0"/>
    <n v="0"/>
    <b v="0"/>
    <x v="2"/>
    <s v="web"/>
    <x v="0"/>
    <x v="11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b v="0"/>
    <n v="27"/>
    <b v="0"/>
    <x v="2"/>
    <s v="web"/>
    <x v="0"/>
    <x v="8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b v="0"/>
    <n v="14"/>
    <b v="0"/>
    <x v="2"/>
    <s v="web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b v="0"/>
    <n v="2"/>
    <b v="0"/>
    <x v="2"/>
    <s v="web"/>
    <x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b v="0"/>
    <n v="0"/>
    <b v="0"/>
    <x v="2"/>
    <s v="web"/>
    <x v="2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b v="0"/>
    <n v="4"/>
    <b v="0"/>
    <x v="2"/>
    <s v="web"/>
    <x v="3"/>
    <x v="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b v="0"/>
    <n v="0"/>
    <b v="0"/>
    <x v="2"/>
    <s v="web"/>
    <x v="0"/>
    <x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b v="0"/>
    <n v="6"/>
    <b v="0"/>
    <x v="2"/>
    <s v="web"/>
    <x v="0"/>
    <x v="7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b v="0"/>
    <n v="1"/>
    <b v="0"/>
    <x v="2"/>
    <s v="web"/>
    <x v="0"/>
    <x v="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b v="0"/>
    <n v="1"/>
    <b v="0"/>
    <x v="2"/>
    <s v="web"/>
    <x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b v="0"/>
    <n v="0"/>
    <b v="0"/>
    <x v="2"/>
    <s v="web"/>
    <x v="2"/>
    <x v="10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b v="0"/>
    <n v="4"/>
    <b v="0"/>
    <x v="2"/>
    <s v="web"/>
    <x v="0"/>
    <x v="4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b v="0"/>
    <n v="0"/>
    <b v="0"/>
    <x v="2"/>
    <s v="web"/>
    <x v="2"/>
    <x v="9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b v="0"/>
    <n v="0"/>
    <b v="0"/>
    <x v="2"/>
    <s v="web"/>
    <x v="0"/>
    <x v="3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b v="0"/>
    <n v="0"/>
    <b v="0"/>
    <x v="2"/>
    <s v="web"/>
    <x v="0"/>
    <x v="1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b v="0"/>
    <n v="3"/>
    <b v="0"/>
    <x v="2"/>
    <s v="web"/>
    <x v="0"/>
    <x v="8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b v="0"/>
    <n v="7"/>
    <b v="0"/>
    <x v="2"/>
    <s v="web"/>
    <x v="0"/>
    <x v="7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b v="0"/>
    <n v="2"/>
    <b v="0"/>
    <x v="2"/>
    <s v="web"/>
    <x v="0"/>
    <x v="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b v="0"/>
    <n v="3"/>
    <b v="0"/>
    <x v="2"/>
    <s v="web"/>
    <x v="0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b v="0"/>
    <n v="8"/>
    <b v="0"/>
    <x v="2"/>
    <s v="web"/>
    <x v="3"/>
    <x v="9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b v="0"/>
    <n v="7"/>
    <b v="0"/>
    <x v="2"/>
    <s v="web"/>
    <x v="0"/>
    <x v="3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b v="0"/>
    <n v="0"/>
    <b v="0"/>
    <x v="2"/>
    <s v="web"/>
    <x v="3"/>
    <x v="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b v="0"/>
    <n v="3"/>
    <b v="0"/>
    <x v="2"/>
    <s v="web"/>
    <x v="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b v="0"/>
    <n v="8"/>
    <b v="0"/>
    <x v="2"/>
    <s v="web"/>
    <x v="3"/>
    <x v="11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b v="0"/>
    <n v="1"/>
    <b v="0"/>
    <x v="2"/>
    <s v="web"/>
    <x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b v="0"/>
    <n v="0"/>
    <b v="0"/>
    <x v="2"/>
    <s v="web"/>
    <x v="3"/>
    <x v="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b v="0"/>
    <n v="1"/>
    <b v="0"/>
    <x v="2"/>
    <s v="web"/>
    <x v="0"/>
    <x v="7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b v="0"/>
    <n v="0"/>
    <b v="0"/>
    <x v="2"/>
    <s v="web"/>
    <x v="0"/>
    <x v="8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b v="0"/>
    <n v="1"/>
    <b v="0"/>
    <x v="2"/>
    <s v="web"/>
    <x v="0"/>
    <x v="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b v="0"/>
    <n v="2"/>
    <b v="0"/>
    <x v="2"/>
    <s v="web"/>
    <x v="0"/>
    <x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b v="0"/>
    <n v="0"/>
    <b v="0"/>
    <x v="2"/>
    <s v="web"/>
    <x v="2"/>
    <x v="1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b v="0"/>
    <n v="1"/>
    <b v="0"/>
    <x v="2"/>
    <s v="web"/>
    <x v="0"/>
    <x v="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b v="0"/>
    <n v="0"/>
    <b v="0"/>
    <x v="2"/>
    <s v="web"/>
    <x v="3"/>
    <x v="11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b v="0"/>
    <n v="0"/>
    <b v="0"/>
    <x v="2"/>
    <s v="web"/>
    <x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b v="0"/>
    <n v="0"/>
    <b v="0"/>
    <x v="2"/>
    <s v="web"/>
    <x v="3"/>
    <x v="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b v="0"/>
    <n v="0"/>
    <b v="0"/>
    <x v="2"/>
    <s v="web"/>
    <x v="2"/>
    <x v="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b v="0"/>
    <n v="9"/>
    <b v="0"/>
    <x v="7"/>
    <s v="food trucks"/>
    <x v="2"/>
    <x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b v="0"/>
    <n v="1"/>
    <b v="0"/>
    <x v="7"/>
    <s v="food trucks"/>
    <x v="0"/>
    <x v="6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b v="0"/>
    <n v="12"/>
    <b v="0"/>
    <x v="7"/>
    <s v="food trucks"/>
    <x v="2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b v="0"/>
    <n v="0"/>
    <b v="0"/>
    <x v="7"/>
    <s v="food trucks"/>
    <x v="0"/>
    <x v="11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b v="0"/>
    <n v="20"/>
    <b v="0"/>
    <x v="7"/>
    <s v="food trucks"/>
    <x v="2"/>
    <x v="10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b v="0"/>
    <n v="16"/>
    <b v="0"/>
    <x v="7"/>
    <s v="food trucks"/>
    <x v="3"/>
    <x v="11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3-19T13:48:48"/>
    <b v="0"/>
    <n v="33"/>
    <b v="0"/>
    <x v="7"/>
    <s v="food trucks"/>
    <x v="0"/>
    <x v="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b v="0"/>
    <n v="2"/>
    <b v="0"/>
    <x v="7"/>
    <s v="food trucks"/>
    <x v="3"/>
    <x v="9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b v="0"/>
    <n v="6"/>
    <b v="0"/>
    <x v="7"/>
    <s v="food trucks"/>
    <x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8-08T09:47:55"/>
    <b v="0"/>
    <n v="0"/>
    <b v="0"/>
    <x v="7"/>
    <s v="food trucks"/>
    <x v="0"/>
    <x v="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b v="0"/>
    <n v="3"/>
    <b v="0"/>
    <x v="7"/>
    <s v="food trucks"/>
    <x v="0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b v="0"/>
    <n v="0"/>
    <b v="0"/>
    <x v="7"/>
    <s v="food trucks"/>
    <x v="2"/>
    <x v="9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b v="0"/>
    <n v="3"/>
    <b v="0"/>
    <x v="7"/>
    <s v="food trucks"/>
    <x v="3"/>
    <x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b v="0"/>
    <n v="13"/>
    <b v="0"/>
    <x v="7"/>
    <s v="food trucks"/>
    <x v="0"/>
    <x v="3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b v="0"/>
    <n v="6"/>
    <b v="0"/>
    <x v="7"/>
    <s v="food trucks"/>
    <x v="2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b v="0"/>
    <n v="1"/>
    <b v="0"/>
    <x v="7"/>
    <s v="food trucks"/>
    <x v="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b v="0"/>
    <n v="0"/>
    <b v="0"/>
    <x v="7"/>
    <s v="food trucks"/>
    <x v="3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b v="0"/>
    <n v="5"/>
    <b v="0"/>
    <x v="7"/>
    <s v="food trucks"/>
    <x v="0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b v="0"/>
    <n v="0"/>
    <b v="0"/>
    <x v="7"/>
    <s v="food trucks"/>
    <x v="3"/>
    <x v="11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b v="0"/>
    <n v="36"/>
    <b v="0"/>
    <x v="7"/>
    <s v="food trucks"/>
    <x v="3"/>
    <x v="8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b v="0"/>
    <n v="1"/>
    <b v="0"/>
    <x v="7"/>
    <s v="food trucks"/>
    <x v="0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b v="0"/>
    <n v="1"/>
    <b v="0"/>
    <x v="7"/>
    <s v="food trucks"/>
    <x v="0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b v="0"/>
    <n v="1"/>
    <b v="0"/>
    <x v="7"/>
    <s v="food trucks"/>
    <x v="3"/>
    <x v="11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b v="0"/>
    <n v="9"/>
    <b v="0"/>
    <x v="7"/>
    <s v="food trucks"/>
    <x v="3"/>
    <x v="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b v="0"/>
    <n v="1"/>
    <b v="0"/>
    <x v="7"/>
    <s v="food trucks"/>
    <x v="2"/>
    <x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b v="0"/>
    <n v="0"/>
    <b v="0"/>
    <x v="7"/>
    <s v="food trucks"/>
    <x v="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b v="0"/>
    <n v="1"/>
    <b v="0"/>
    <x v="7"/>
    <s v="food trucks"/>
    <x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b v="0"/>
    <n v="1"/>
    <b v="0"/>
    <x v="7"/>
    <s v="food trucks"/>
    <x v="0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b v="0"/>
    <n v="4"/>
    <b v="0"/>
    <x v="7"/>
    <s v="food trucks"/>
    <x v="2"/>
    <x v="1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b v="0"/>
    <n v="2"/>
    <b v="0"/>
    <x v="7"/>
    <s v="food trucks"/>
    <x v="2"/>
    <x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b v="0"/>
    <n v="2"/>
    <b v="0"/>
    <x v="7"/>
    <s v="food trucks"/>
    <x v="2"/>
    <x v="6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b v="0"/>
    <n v="2"/>
    <b v="0"/>
    <x v="7"/>
    <s v="food trucks"/>
    <x v="0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b v="0"/>
    <n v="0"/>
    <b v="0"/>
    <x v="7"/>
    <s v="food trucks"/>
    <x v="2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b v="0"/>
    <n v="2"/>
    <b v="0"/>
    <x v="7"/>
    <s v="food trucks"/>
    <x v="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b v="0"/>
    <n v="4"/>
    <b v="0"/>
    <x v="7"/>
    <s v="food trucks"/>
    <x v="0"/>
    <x v="8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b v="0"/>
    <n v="2"/>
    <b v="0"/>
    <x v="7"/>
    <s v="food trucks"/>
    <x v="0"/>
    <x v="4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b v="0"/>
    <n v="0"/>
    <b v="0"/>
    <x v="7"/>
    <s v="food trucks"/>
    <x v="0"/>
    <x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0-08T21:57:42"/>
    <b v="0"/>
    <n v="1"/>
    <b v="0"/>
    <x v="7"/>
    <s v="food trucks"/>
    <x v="0"/>
    <x v="9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09-18T19:38:49"/>
    <b v="0"/>
    <n v="0"/>
    <b v="0"/>
    <x v="7"/>
    <s v="food trucks"/>
    <x v="0"/>
    <x v="8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b v="0"/>
    <n v="2"/>
    <b v="0"/>
    <x v="7"/>
    <s v="food trucks"/>
    <x v="2"/>
    <x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b v="0"/>
    <n v="109"/>
    <b v="1"/>
    <x v="7"/>
    <s v="small batch"/>
    <x v="0"/>
    <x v="3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b v="0"/>
    <n v="372"/>
    <b v="1"/>
    <x v="7"/>
    <s v="small batch"/>
    <x v="0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b v="0"/>
    <n v="311"/>
    <b v="1"/>
    <x v="7"/>
    <s v="small batch"/>
    <x v="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b v="0"/>
    <n v="61"/>
    <b v="1"/>
    <x v="7"/>
    <s v="small batch"/>
    <x v="2"/>
    <x v="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b v="0"/>
    <n v="115"/>
    <b v="1"/>
    <x v="7"/>
    <s v="small batch"/>
    <x v="0"/>
    <x v="1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b v="0"/>
    <n v="111"/>
    <b v="1"/>
    <x v="7"/>
    <s v="small batch"/>
    <x v="2"/>
    <x v="9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b v="0"/>
    <n v="337"/>
    <b v="1"/>
    <x v="7"/>
    <s v="small batch"/>
    <x v="2"/>
    <x v="9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b v="0"/>
    <n v="9"/>
    <b v="1"/>
    <x v="7"/>
    <s v="small batch"/>
    <x v="2"/>
    <x v="1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b v="0"/>
    <n v="120"/>
    <b v="1"/>
    <x v="7"/>
    <s v="small batch"/>
    <x v="3"/>
    <x v="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b v="0"/>
    <n v="102"/>
    <b v="1"/>
    <x v="7"/>
    <s v="small batch"/>
    <x v="3"/>
    <x v="8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b v="0"/>
    <n v="186"/>
    <b v="1"/>
    <x v="7"/>
    <s v="small batch"/>
    <x v="1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b v="0"/>
    <n v="15"/>
    <b v="1"/>
    <x v="7"/>
    <s v="small batch"/>
    <x v="0"/>
    <x v="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b v="0"/>
    <n v="67"/>
    <b v="1"/>
    <x v="7"/>
    <s v="small batch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b v="0"/>
    <n v="130"/>
    <b v="1"/>
    <x v="7"/>
    <s v="small batch"/>
    <x v="1"/>
    <x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b v="0"/>
    <n v="16"/>
    <b v="1"/>
    <x v="7"/>
    <s v="small batch"/>
    <x v="2"/>
    <x v="7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b v="0"/>
    <n v="67"/>
    <b v="1"/>
    <x v="7"/>
    <s v="small batch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b v="0"/>
    <n v="124"/>
    <b v="1"/>
    <x v="7"/>
    <s v="small batch"/>
    <x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b v="0"/>
    <n v="80"/>
    <b v="1"/>
    <x v="7"/>
    <s v="small batch"/>
    <x v="2"/>
    <x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b v="0"/>
    <n v="282"/>
    <b v="1"/>
    <x v="7"/>
    <s v="small batch"/>
    <x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b v="0"/>
    <n v="68"/>
    <b v="1"/>
    <x v="7"/>
    <s v="small batch"/>
    <x v="2"/>
    <x v="4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b v="0"/>
    <n v="86"/>
    <b v="1"/>
    <x v="4"/>
    <s v="indie rock"/>
    <x v="6"/>
    <x v="1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b v="0"/>
    <n v="115"/>
    <b v="1"/>
    <x v="4"/>
    <s v="indie rock"/>
    <x v="5"/>
    <x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b v="0"/>
    <n v="75"/>
    <b v="1"/>
    <x v="4"/>
    <s v="indie rock"/>
    <x v="4"/>
    <x v="7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b v="0"/>
    <n v="43"/>
    <b v="1"/>
    <x v="4"/>
    <s v="indie rock"/>
    <x v="0"/>
    <x v="8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b v="0"/>
    <n v="48"/>
    <b v="1"/>
    <x v="4"/>
    <s v="indie rock"/>
    <x v="5"/>
    <x v="10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b v="0"/>
    <n v="52"/>
    <b v="1"/>
    <x v="4"/>
    <s v="indie rock"/>
    <x v="4"/>
    <x v="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b v="0"/>
    <n v="43"/>
    <b v="1"/>
    <x v="4"/>
    <s v="indie rock"/>
    <x v="5"/>
    <x v="6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b v="0"/>
    <n v="58"/>
    <b v="1"/>
    <x v="4"/>
    <s v="indie rock"/>
    <x v="5"/>
    <x v="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b v="0"/>
    <n v="47"/>
    <b v="1"/>
    <x v="4"/>
    <s v="indie rock"/>
    <x v="6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b v="0"/>
    <n v="36"/>
    <b v="1"/>
    <x v="4"/>
    <s v="indie rock"/>
    <x v="5"/>
    <x v="6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b v="0"/>
    <n v="17"/>
    <b v="1"/>
    <x v="4"/>
    <s v="indie rock"/>
    <x v="6"/>
    <x v="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b v="0"/>
    <n v="104"/>
    <b v="1"/>
    <x v="4"/>
    <s v="indie rock"/>
    <x v="7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b v="0"/>
    <n v="47"/>
    <b v="1"/>
    <x v="4"/>
    <s v="indie rock"/>
    <x v="5"/>
    <x v="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b v="0"/>
    <n v="38"/>
    <b v="1"/>
    <x v="4"/>
    <s v="indie rock"/>
    <x v="7"/>
    <x v="10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b v="0"/>
    <n v="81"/>
    <b v="1"/>
    <x v="4"/>
    <s v="indie rock"/>
    <x v="7"/>
    <x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b v="0"/>
    <n v="55"/>
    <b v="1"/>
    <x v="4"/>
    <s v="indie rock"/>
    <x v="3"/>
    <x v="9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b v="0"/>
    <n v="41"/>
    <b v="1"/>
    <x v="4"/>
    <s v="indie rock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b v="0"/>
    <n v="79"/>
    <b v="1"/>
    <x v="4"/>
    <s v="indie rock"/>
    <x v="5"/>
    <x v="11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b v="0"/>
    <n v="16"/>
    <b v="1"/>
    <x v="4"/>
    <s v="indie rock"/>
    <x v="5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b v="0"/>
    <n v="8"/>
    <b v="1"/>
    <x v="4"/>
    <s v="indie rock"/>
    <x v="0"/>
    <x v="1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b v="0"/>
    <n v="95"/>
    <b v="1"/>
    <x v="4"/>
    <s v="indie rock"/>
    <x v="5"/>
    <x v="7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b v="0"/>
    <n v="25"/>
    <b v="1"/>
    <x v="4"/>
    <s v="indie rock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b v="0"/>
    <n v="19"/>
    <b v="1"/>
    <x v="4"/>
    <s v="indie rock"/>
    <x v="5"/>
    <x v="7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b v="0"/>
    <n v="90"/>
    <b v="1"/>
    <x v="4"/>
    <s v="indie rock"/>
    <x v="6"/>
    <x v="10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b v="0"/>
    <n v="41"/>
    <b v="1"/>
    <x v="4"/>
    <s v="indie rock"/>
    <x v="6"/>
    <x v="8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b v="0"/>
    <n v="30"/>
    <b v="1"/>
    <x v="4"/>
    <s v="indie rock"/>
    <x v="5"/>
    <x v="7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b v="0"/>
    <n v="38"/>
    <b v="1"/>
    <x v="4"/>
    <s v="indie rock"/>
    <x v="5"/>
    <x v="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b v="0"/>
    <n v="65"/>
    <b v="1"/>
    <x v="4"/>
    <s v="indie rock"/>
    <x v="6"/>
    <x v="9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b v="0"/>
    <n v="75"/>
    <b v="1"/>
    <x v="4"/>
    <s v="indie rock"/>
    <x v="4"/>
    <x v="6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b v="0"/>
    <n v="16"/>
    <b v="1"/>
    <x v="4"/>
    <s v="indie rock"/>
    <x v="5"/>
    <x v="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b v="0"/>
    <n v="10"/>
    <b v="1"/>
    <x v="4"/>
    <s v="indie rock"/>
    <x v="7"/>
    <x v="1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b v="0"/>
    <n v="27"/>
    <b v="1"/>
    <x v="4"/>
    <s v="indie rock"/>
    <x v="5"/>
    <x v="6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b v="0"/>
    <n v="259"/>
    <b v="1"/>
    <x v="4"/>
    <s v="indie rock"/>
    <x v="4"/>
    <x v="7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b v="0"/>
    <n v="39"/>
    <b v="1"/>
    <x v="4"/>
    <s v="indie rock"/>
    <x v="5"/>
    <x v="6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b v="0"/>
    <n v="42"/>
    <b v="1"/>
    <x v="4"/>
    <s v="indie rock"/>
    <x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b v="0"/>
    <n v="10"/>
    <b v="1"/>
    <x v="4"/>
    <s v="indie rock"/>
    <x v="4"/>
    <x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b v="0"/>
    <n v="56"/>
    <b v="1"/>
    <x v="4"/>
    <s v="indie rock"/>
    <x v="6"/>
    <x v="3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b v="0"/>
    <n v="20"/>
    <b v="1"/>
    <x v="4"/>
    <s v="indie rock"/>
    <x v="0"/>
    <x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b v="0"/>
    <n v="170"/>
    <b v="1"/>
    <x v="4"/>
    <s v="indie rock"/>
    <x v="5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b v="0"/>
    <n v="29"/>
    <b v="1"/>
    <x v="4"/>
    <s v="indie rock"/>
    <x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b v="0"/>
    <n v="7"/>
    <b v="0"/>
    <x v="7"/>
    <s v="restaurants"/>
    <x v="0"/>
    <x v="1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b v="0"/>
    <n v="5"/>
    <b v="0"/>
    <x v="7"/>
    <s v="restaurants"/>
    <x v="3"/>
    <x v="10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b v="0"/>
    <n v="0"/>
    <b v="0"/>
    <x v="7"/>
    <s v="restaurants"/>
    <x v="2"/>
    <x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b v="0"/>
    <n v="0"/>
    <b v="0"/>
    <x v="7"/>
    <s v="restaurants"/>
    <x v="3"/>
    <x v="9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2-12T01:20:16"/>
    <b v="0"/>
    <n v="0"/>
    <b v="0"/>
    <x v="7"/>
    <s v="restaurants"/>
    <x v="0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b v="0"/>
    <n v="2"/>
    <b v="0"/>
    <x v="7"/>
    <s v="restaurants"/>
    <x v="0"/>
    <x v="8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b v="0"/>
    <n v="0"/>
    <b v="0"/>
    <x v="7"/>
    <s v="restaurants"/>
    <x v="0"/>
    <x v="6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b v="0"/>
    <n v="0"/>
    <b v="0"/>
    <x v="7"/>
    <s v="restaurants"/>
    <x v="3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b v="0"/>
    <n v="28"/>
    <b v="0"/>
    <x v="7"/>
    <s v="restaurants"/>
    <x v="0"/>
    <x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b v="0"/>
    <n v="2"/>
    <b v="0"/>
    <x v="7"/>
    <s v="restaurants"/>
    <x v="0"/>
    <x v="7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b v="0"/>
    <n v="0"/>
    <b v="0"/>
    <x v="7"/>
    <s v="restaurants"/>
    <x v="2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b v="0"/>
    <n v="0"/>
    <b v="0"/>
    <x v="7"/>
    <s v="restaurants"/>
    <x v="3"/>
    <x v="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b v="0"/>
    <n v="0"/>
    <b v="0"/>
    <x v="7"/>
    <s v="restaurants"/>
    <x v="2"/>
    <x v="1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b v="0"/>
    <n v="4"/>
    <b v="0"/>
    <x v="7"/>
    <s v="restaurants"/>
    <x v="3"/>
    <x v="10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b v="0"/>
    <n v="12"/>
    <b v="0"/>
    <x v="7"/>
    <s v="restaurants"/>
    <x v="0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b v="0"/>
    <n v="0"/>
    <b v="0"/>
    <x v="7"/>
    <s v="restaurants"/>
    <x v="3"/>
    <x v="9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b v="0"/>
    <n v="33"/>
    <b v="0"/>
    <x v="7"/>
    <s v="restaurants"/>
    <x v="0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b v="0"/>
    <n v="0"/>
    <b v="0"/>
    <x v="7"/>
    <s v="restaurants"/>
    <x v="3"/>
    <x v="9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b v="0"/>
    <n v="4"/>
    <b v="0"/>
    <x v="7"/>
    <s v="restaurants"/>
    <x v="3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b v="0"/>
    <n v="0"/>
    <b v="0"/>
    <x v="7"/>
    <s v="restaurants"/>
    <x v="2"/>
    <x v="1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b v="0"/>
    <n v="132"/>
    <b v="1"/>
    <x v="4"/>
    <s v="classical music"/>
    <x v="0"/>
    <x v="8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b v="0"/>
    <n v="27"/>
    <b v="1"/>
    <x v="4"/>
    <s v="classical music"/>
    <x v="2"/>
    <x v="7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b v="0"/>
    <n v="26"/>
    <b v="1"/>
    <x v="4"/>
    <s v="classical music"/>
    <x v="3"/>
    <x v="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b v="0"/>
    <n v="43"/>
    <b v="1"/>
    <x v="4"/>
    <s v="classical music"/>
    <x v="3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b v="0"/>
    <n v="80"/>
    <b v="1"/>
    <x v="4"/>
    <s v="classical music"/>
    <x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b v="0"/>
    <n v="33"/>
    <b v="1"/>
    <x v="4"/>
    <s v="classical music"/>
    <x v="3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b v="0"/>
    <n v="71"/>
    <b v="1"/>
    <x v="4"/>
    <s v="classical music"/>
    <x v="4"/>
    <x v="8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b v="0"/>
    <n v="81"/>
    <b v="1"/>
    <x v="4"/>
    <s v="classical music"/>
    <x v="0"/>
    <x v="1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b v="0"/>
    <n v="76"/>
    <b v="1"/>
    <x v="4"/>
    <s v="classical music"/>
    <x v="5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b v="0"/>
    <n v="48"/>
    <b v="1"/>
    <x v="4"/>
    <s v="classical music"/>
    <x v="0"/>
    <x v="7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b v="0"/>
    <n v="61"/>
    <b v="1"/>
    <x v="4"/>
    <s v="classical music"/>
    <x v="0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b v="0"/>
    <n v="60"/>
    <b v="1"/>
    <x v="4"/>
    <s v="classical music"/>
    <x v="5"/>
    <x v="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b v="0"/>
    <n v="136"/>
    <b v="1"/>
    <x v="4"/>
    <s v="classical music"/>
    <x v="4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b v="0"/>
    <n v="14"/>
    <b v="1"/>
    <x v="4"/>
    <s v="classical music"/>
    <x v="8"/>
    <x v="4"/>
    <x v="4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b v="0"/>
    <n v="78"/>
    <b v="1"/>
    <x v="4"/>
    <s v="classical music"/>
    <x v="3"/>
    <x v="9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b v="0"/>
    <n v="4"/>
    <b v="1"/>
    <x v="4"/>
    <s v="classical music"/>
    <x v="4"/>
    <x v="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b v="0"/>
    <n v="11"/>
    <b v="1"/>
    <x v="4"/>
    <s v="classical music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b v="0"/>
    <n v="185"/>
    <b v="1"/>
    <x v="4"/>
    <s v="classical music"/>
    <x v="4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b v="0"/>
    <n v="59"/>
    <b v="1"/>
    <x v="4"/>
    <s v="classical music"/>
    <x v="3"/>
    <x v="11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b v="0"/>
    <n v="27"/>
    <b v="1"/>
    <x v="4"/>
    <s v="classical music"/>
    <x v="6"/>
    <x v="1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b v="0"/>
    <n v="63"/>
    <b v="1"/>
    <x v="4"/>
    <s v="classical music"/>
    <x v="4"/>
    <x v="3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b v="0"/>
    <n v="13"/>
    <b v="1"/>
    <x v="4"/>
    <s v="classical music"/>
    <x v="4"/>
    <x v="1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b v="0"/>
    <n v="13"/>
    <b v="1"/>
    <x v="4"/>
    <s v="classical music"/>
    <x v="7"/>
    <x v="11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b v="0"/>
    <n v="57"/>
    <b v="1"/>
    <x v="4"/>
    <s v="classical music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b v="0"/>
    <n v="61"/>
    <b v="1"/>
    <x v="4"/>
    <s v="classical music"/>
    <x v="0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b v="0"/>
    <n v="65"/>
    <b v="1"/>
    <x v="4"/>
    <s v="classical music"/>
    <x v="4"/>
    <x v="8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b v="0"/>
    <n v="134"/>
    <b v="1"/>
    <x v="4"/>
    <s v="classical music"/>
    <x v="5"/>
    <x v="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b v="0"/>
    <n v="37"/>
    <b v="1"/>
    <x v="4"/>
    <s v="classical music"/>
    <x v="2"/>
    <x v="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b v="0"/>
    <n v="37"/>
    <b v="1"/>
    <x v="4"/>
    <s v="classical music"/>
    <x v="4"/>
    <x v="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b v="0"/>
    <n v="150"/>
    <b v="1"/>
    <x v="4"/>
    <s v="classical music"/>
    <x v="0"/>
    <x v="1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b v="0"/>
    <n v="56"/>
    <b v="1"/>
    <x v="4"/>
    <s v="classical music"/>
    <x v="5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b v="0"/>
    <n v="18"/>
    <b v="1"/>
    <x v="4"/>
    <s v="classical music"/>
    <x v="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b v="0"/>
    <n v="60"/>
    <b v="1"/>
    <x v="4"/>
    <s v="classical music"/>
    <x v="5"/>
    <x v="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b v="0"/>
    <n v="67"/>
    <b v="1"/>
    <x v="4"/>
    <s v="classical music"/>
    <x v="0"/>
    <x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b v="0"/>
    <n v="35"/>
    <b v="1"/>
    <x v="4"/>
    <s v="classical music"/>
    <x v="5"/>
    <x v="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b v="0"/>
    <n v="34"/>
    <b v="1"/>
    <x v="4"/>
    <s v="classical music"/>
    <x v="5"/>
    <x v="4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b v="0"/>
    <n v="36"/>
    <b v="1"/>
    <x v="4"/>
    <s v="classical music"/>
    <x v="3"/>
    <x v="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b v="0"/>
    <n v="18"/>
    <b v="1"/>
    <x v="4"/>
    <s v="classical music"/>
    <x v="0"/>
    <x v="7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b v="0"/>
    <n v="25"/>
    <b v="1"/>
    <x v="4"/>
    <s v="classical music"/>
    <x v="6"/>
    <x v="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b v="0"/>
    <n v="21"/>
    <b v="1"/>
    <x v="4"/>
    <s v="classical music"/>
    <x v="0"/>
    <x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b v="0"/>
    <n v="0"/>
    <b v="0"/>
    <x v="7"/>
    <s v="food trucks"/>
    <x v="0"/>
    <x v="8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08-12T12:35:39"/>
    <b v="0"/>
    <n v="3"/>
    <b v="0"/>
    <x v="7"/>
    <s v="food trucks"/>
    <x v="2"/>
    <x v="10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b v="0"/>
    <n v="0"/>
    <b v="0"/>
    <x v="7"/>
    <s v="food trucks"/>
    <x v="0"/>
    <x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b v="0"/>
    <n v="0"/>
    <b v="0"/>
    <x v="7"/>
    <s v="food trucks"/>
    <x v="3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b v="0"/>
    <n v="1"/>
    <b v="0"/>
    <x v="7"/>
    <s v="food trucks"/>
    <x v="2"/>
    <x v="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b v="0"/>
    <n v="0"/>
    <b v="0"/>
    <x v="7"/>
    <s v="food trucks"/>
    <x v="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b v="0"/>
    <n v="2"/>
    <b v="0"/>
    <x v="7"/>
    <s v="food trucks"/>
    <x v="0"/>
    <x v="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b v="0"/>
    <n v="1"/>
    <b v="0"/>
    <x v="7"/>
    <s v="food trucks"/>
    <x v="2"/>
    <x v="10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b v="0"/>
    <n v="2"/>
    <b v="0"/>
    <x v="7"/>
    <s v="food trucks"/>
    <x v="0"/>
    <x v="1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b v="0"/>
    <n v="2"/>
    <b v="0"/>
    <x v="7"/>
    <s v="food trucks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b v="0"/>
    <n v="4"/>
    <b v="0"/>
    <x v="7"/>
    <s v="food trucks"/>
    <x v="2"/>
    <x v="7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b v="0"/>
    <n v="0"/>
    <b v="0"/>
    <x v="7"/>
    <s v="food trucks"/>
    <x v="0"/>
    <x v="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b v="0"/>
    <n v="0"/>
    <b v="0"/>
    <x v="7"/>
    <s v="food trucks"/>
    <x v="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b v="0"/>
    <n v="0"/>
    <b v="0"/>
    <x v="7"/>
    <s v="food trucks"/>
    <x v="2"/>
    <x v="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b v="0"/>
    <n v="0"/>
    <b v="0"/>
    <x v="7"/>
    <s v="food trucks"/>
    <x v="3"/>
    <x v="11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b v="0"/>
    <n v="0"/>
    <b v="0"/>
    <x v="7"/>
    <s v="food trucks"/>
    <x v="0"/>
    <x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b v="0"/>
    <n v="0"/>
    <b v="0"/>
    <x v="7"/>
    <s v="food trucks"/>
    <x v="3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b v="0"/>
    <n v="0"/>
    <b v="0"/>
    <x v="7"/>
    <s v="food trucks"/>
    <x v="0"/>
    <x v="1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b v="0"/>
    <n v="12"/>
    <b v="0"/>
    <x v="7"/>
    <s v="food trucks"/>
    <x v="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b v="0"/>
    <n v="2"/>
    <b v="0"/>
    <x v="7"/>
    <s v="food trucks"/>
    <x v="0"/>
    <x v="6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b v="0"/>
    <n v="11"/>
    <b v="0"/>
    <x v="7"/>
    <s v="food trucks"/>
    <x v="0"/>
    <x v="9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b v="0"/>
    <n v="1"/>
    <b v="0"/>
    <x v="7"/>
    <s v="food trucks"/>
    <x v="2"/>
    <x v="8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b v="0"/>
    <n v="5"/>
    <b v="0"/>
    <x v="7"/>
    <s v="food trucks"/>
    <x v="0"/>
    <x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b v="0"/>
    <n v="0"/>
    <b v="0"/>
    <x v="7"/>
    <s v="food trucks"/>
    <x v="0"/>
    <x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b v="0"/>
    <n v="1"/>
    <b v="0"/>
    <x v="7"/>
    <s v="food trucks"/>
    <x v="3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b v="0"/>
    <n v="1"/>
    <b v="0"/>
    <x v="7"/>
    <s v="food trucks"/>
    <x v="0"/>
    <x v="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b v="0"/>
    <n v="6"/>
    <b v="0"/>
    <x v="7"/>
    <s v="food trucks"/>
    <x v="0"/>
    <x v="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b v="0"/>
    <n v="8"/>
    <b v="0"/>
    <x v="7"/>
    <s v="food trucks"/>
    <x v="0"/>
    <x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b v="0"/>
    <n v="1"/>
    <b v="0"/>
    <x v="7"/>
    <s v="food trucks"/>
    <x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b v="0"/>
    <n v="0"/>
    <b v="0"/>
    <x v="7"/>
    <s v="food trucks"/>
    <x v="2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b v="0"/>
    <n v="2"/>
    <b v="0"/>
    <x v="7"/>
    <s v="food trucks"/>
    <x v="2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b v="0"/>
    <n v="1"/>
    <b v="0"/>
    <x v="7"/>
    <s v="food trucks"/>
    <x v="3"/>
    <x v="8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b v="0"/>
    <n v="0"/>
    <b v="0"/>
    <x v="7"/>
    <s v="food trucks"/>
    <x v="0"/>
    <x v="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b v="0"/>
    <n v="1"/>
    <b v="0"/>
    <x v="7"/>
    <s v="food trucks"/>
    <x v="3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b v="0"/>
    <n v="19"/>
    <b v="0"/>
    <x v="7"/>
    <s v="food trucks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b v="0"/>
    <n v="27"/>
    <b v="0"/>
    <x v="7"/>
    <s v="food trucks"/>
    <x v="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b v="0"/>
    <n v="7"/>
    <b v="0"/>
    <x v="7"/>
    <s v="food trucks"/>
    <x v="2"/>
    <x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b v="0"/>
    <n v="14"/>
    <b v="0"/>
    <x v="7"/>
    <s v="food trucks"/>
    <x v="0"/>
    <x v="1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b v="0"/>
    <n v="5"/>
    <b v="0"/>
    <x v="7"/>
    <s v="food trucks"/>
    <x v="3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b v="0"/>
    <n v="30"/>
    <b v="0"/>
    <x v="7"/>
    <s v="food trucks"/>
    <x v="2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b v="1"/>
    <n v="151"/>
    <b v="1"/>
    <x v="2"/>
    <s v="space exploration"/>
    <x v="5"/>
    <x v="1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b v="1"/>
    <n v="489"/>
    <b v="1"/>
    <x v="2"/>
    <s v="space exploration"/>
    <x v="3"/>
    <x v="9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b v="1"/>
    <n v="50"/>
    <b v="1"/>
    <x v="2"/>
    <s v="space exploration"/>
    <x v="4"/>
    <x v="11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b v="1"/>
    <n v="321"/>
    <b v="1"/>
    <x v="2"/>
    <s v="space exploration"/>
    <x v="5"/>
    <x v="7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b v="1"/>
    <n v="1762"/>
    <b v="1"/>
    <x v="2"/>
    <s v="space exploration"/>
    <x v="2"/>
    <x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b v="1"/>
    <n v="385"/>
    <b v="1"/>
    <x v="2"/>
    <s v="space exploration"/>
    <x v="3"/>
    <x v="7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b v="1"/>
    <n v="398"/>
    <b v="1"/>
    <x v="2"/>
    <s v="space exploration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b v="1"/>
    <n v="304"/>
    <b v="1"/>
    <x v="2"/>
    <s v="space exploration"/>
    <x v="1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b v="1"/>
    <n v="676"/>
    <b v="1"/>
    <x v="2"/>
    <s v="space exploration"/>
    <x v="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b v="1"/>
    <n v="577"/>
    <b v="1"/>
    <x v="2"/>
    <s v="space exploration"/>
    <x v="2"/>
    <x v="3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b v="1"/>
    <n v="3663"/>
    <b v="1"/>
    <x v="2"/>
    <s v="space exploration"/>
    <x v="2"/>
    <x v="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b v="1"/>
    <n v="294"/>
    <b v="1"/>
    <x v="2"/>
    <s v="space exploration"/>
    <x v="3"/>
    <x v="11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b v="1"/>
    <n v="28"/>
    <b v="1"/>
    <x v="2"/>
    <s v="space exploration"/>
    <x v="5"/>
    <x v="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b v="1"/>
    <n v="100"/>
    <b v="1"/>
    <x v="2"/>
    <s v="space exploration"/>
    <x v="3"/>
    <x v="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b v="0"/>
    <n v="72"/>
    <b v="1"/>
    <x v="2"/>
    <s v="space exploration"/>
    <x v="2"/>
    <x v="7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b v="1"/>
    <n v="238"/>
    <b v="1"/>
    <x v="2"/>
    <s v="space exploration"/>
    <x v="0"/>
    <x v="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b v="1"/>
    <n v="159"/>
    <b v="1"/>
    <x v="2"/>
    <s v="space exploration"/>
    <x v="3"/>
    <x v="8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b v="1"/>
    <n v="77"/>
    <b v="1"/>
    <x v="2"/>
    <s v="space exploration"/>
    <x v="0"/>
    <x v="9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b v="1"/>
    <n v="53"/>
    <b v="1"/>
    <x v="2"/>
    <s v="space exploration"/>
    <x v="0"/>
    <x v="8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b v="1"/>
    <n v="1251"/>
    <b v="1"/>
    <x v="2"/>
    <s v="space exploration"/>
    <x v="0"/>
    <x v="8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b v="1"/>
    <n v="465"/>
    <b v="1"/>
    <x v="2"/>
    <s v="space exploration"/>
    <x v="0"/>
    <x v="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b v="0"/>
    <n v="74"/>
    <b v="1"/>
    <x v="2"/>
    <s v="space exploration"/>
    <x v="2"/>
    <x v="4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b v="0"/>
    <n v="62"/>
    <b v="1"/>
    <x v="2"/>
    <s v="space exploration"/>
    <x v="2"/>
    <x v="4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b v="0"/>
    <n v="3468"/>
    <b v="1"/>
    <x v="2"/>
    <s v="space exploration"/>
    <x v="5"/>
    <x v="1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b v="0"/>
    <n v="52"/>
    <b v="1"/>
    <x v="2"/>
    <s v="space exploration"/>
    <x v="2"/>
    <x v="9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b v="0"/>
    <n v="50"/>
    <b v="1"/>
    <x v="2"/>
    <s v="space exploration"/>
    <x v="0"/>
    <x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b v="0"/>
    <n v="45"/>
    <b v="1"/>
    <x v="2"/>
    <s v="space exploration"/>
    <x v="0"/>
    <x v="9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b v="0"/>
    <n v="21"/>
    <b v="1"/>
    <x v="2"/>
    <s v="space exploration"/>
    <x v="3"/>
    <x v="4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b v="0"/>
    <n v="100"/>
    <b v="1"/>
    <x v="2"/>
    <s v="space exploration"/>
    <x v="0"/>
    <x v="6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b v="0"/>
    <n v="81"/>
    <b v="1"/>
    <x v="2"/>
    <s v="space exploration"/>
    <x v="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b v="0"/>
    <n v="286"/>
    <b v="1"/>
    <x v="2"/>
    <s v="space exploration"/>
    <x v="0"/>
    <x v="1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b v="0"/>
    <n v="42"/>
    <b v="1"/>
    <x v="2"/>
    <s v="space exploration"/>
    <x v="2"/>
    <x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b v="0"/>
    <n v="199"/>
    <b v="1"/>
    <x v="2"/>
    <s v="space exploration"/>
    <x v="3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b v="0"/>
    <n v="25"/>
    <b v="1"/>
    <x v="2"/>
    <s v="space exploration"/>
    <x v="2"/>
    <x v="10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b v="0"/>
    <n v="84"/>
    <b v="1"/>
    <x v="2"/>
    <s v="space exploration"/>
    <x v="0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b v="0"/>
    <n v="50"/>
    <b v="1"/>
    <x v="2"/>
    <s v="space exploration"/>
    <x v="2"/>
    <x v="8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b v="0"/>
    <n v="26"/>
    <b v="1"/>
    <x v="2"/>
    <s v="space exploration"/>
    <x v="2"/>
    <x v="8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b v="0"/>
    <n v="14"/>
    <b v="1"/>
    <x v="2"/>
    <s v="space exploration"/>
    <x v="3"/>
    <x v="11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b v="0"/>
    <n v="49"/>
    <b v="1"/>
    <x v="2"/>
    <s v="space exploration"/>
    <x v="0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b v="0"/>
    <n v="69"/>
    <b v="1"/>
    <x v="2"/>
    <s v="space exploration"/>
    <x v="0"/>
    <x v="6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b v="0"/>
    <n v="1"/>
    <b v="0"/>
    <x v="2"/>
    <s v="space exploration"/>
    <x v="3"/>
    <x v="1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6-15T05:55:08"/>
    <b v="0"/>
    <n v="0"/>
    <b v="0"/>
    <x v="2"/>
    <s v="space exploration"/>
    <x v="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b v="1"/>
    <n v="1501"/>
    <b v="0"/>
    <x v="2"/>
    <s v="space exploration"/>
    <x v="2"/>
    <x v="4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b v="1"/>
    <n v="52"/>
    <b v="0"/>
    <x v="2"/>
    <s v="space exploration"/>
    <x v="1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b v="1"/>
    <n v="23"/>
    <b v="0"/>
    <x v="2"/>
    <s v="space exploration"/>
    <x v="3"/>
    <x v="9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b v="1"/>
    <n v="535"/>
    <b v="0"/>
    <x v="2"/>
    <s v="space exploration"/>
    <x v="0"/>
    <x v="1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b v="0"/>
    <n v="3"/>
    <b v="0"/>
    <x v="2"/>
    <s v="space exploration"/>
    <x v="0"/>
    <x v="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b v="0"/>
    <n v="6"/>
    <b v="0"/>
    <x v="2"/>
    <s v="space exploration"/>
    <x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b v="0"/>
    <n v="3"/>
    <b v="0"/>
    <x v="2"/>
    <s v="space exploration"/>
    <x v="0"/>
    <x v="1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b v="0"/>
    <n v="5"/>
    <b v="0"/>
    <x v="2"/>
    <s v="space exploration"/>
    <x v="2"/>
    <x v="4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b v="0"/>
    <n v="17"/>
    <b v="0"/>
    <x v="2"/>
    <s v="space exploration"/>
    <x v="0"/>
    <x v="4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b v="0"/>
    <n v="11"/>
    <b v="0"/>
    <x v="2"/>
    <s v="space exploration"/>
    <x v="3"/>
    <x v="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b v="0"/>
    <n v="70"/>
    <b v="0"/>
    <x v="2"/>
    <s v="space exploration"/>
    <x v="3"/>
    <x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b v="0"/>
    <n v="6"/>
    <b v="0"/>
    <x v="2"/>
    <s v="space exploration"/>
    <x v="0"/>
    <x v="2"/>
    <x v="2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b v="0"/>
    <n v="43"/>
    <b v="0"/>
    <x v="2"/>
    <s v="space exploration"/>
    <x v="2"/>
    <x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b v="0"/>
    <n v="152"/>
    <b v="0"/>
    <x v="2"/>
    <s v="space exploration"/>
    <x v="1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b v="0"/>
    <n v="59"/>
    <b v="0"/>
    <x v="2"/>
    <s v="space exploration"/>
    <x v="2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b v="0"/>
    <n v="4"/>
    <b v="0"/>
    <x v="2"/>
    <s v="space exploration"/>
    <x v="2"/>
    <x v="0"/>
    <x v="0"/>
  </r>
  <r>
    <n v="2659"/>
    <s v="test (Canceled)"/>
    <s v="test"/>
    <n v="49000"/>
    <n v="1333"/>
    <x v="1"/>
    <s v="US"/>
    <s v="USD"/>
    <n v="1429321210"/>
    <n v="1426729210"/>
    <d v="2015-03-19T01:40:10"/>
    <b v="0"/>
    <n v="10"/>
    <b v="0"/>
    <x v="2"/>
    <s v="space exploration"/>
    <x v="0"/>
    <x v="7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b v="0"/>
    <n v="5"/>
    <b v="0"/>
    <x v="2"/>
    <s v="space exploration"/>
    <x v="0"/>
    <x v="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b v="0"/>
    <n v="60"/>
    <b v="1"/>
    <x v="2"/>
    <s v="makerspaces"/>
    <x v="4"/>
    <x v="8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b v="0"/>
    <n v="80"/>
    <b v="1"/>
    <x v="2"/>
    <s v="makerspaces"/>
    <x v="0"/>
    <x v="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b v="0"/>
    <n v="56"/>
    <b v="1"/>
    <x v="2"/>
    <s v="makerspaces"/>
    <x v="0"/>
    <x v="1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b v="0"/>
    <n v="104"/>
    <b v="1"/>
    <x v="2"/>
    <s v="makerspaces"/>
    <x v="0"/>
    <x v="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b v="0"/>
    <n v="46"/>
    <b v="1"/>
    <x v="2"/>
    <s v="makerspaces"/>
    <x v="0"/>
    <x v="7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b v="0"/>
    <n v="206"/>
    <b v="1"/>
    <x v="2"/>
    <s v="makerspaces"/>
    <x v="0"/>
    <x v="1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b v="0"/>
    <n v="18"/>
    <b v="1"/>
    <x v="2"/>
    <s v="makerspaces"/>
    <x v="2"/>
    <x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b v="0"/>
    <n v="28"/>
    <b v="1"/>
    <x v="2"/>
    <s v="makerspaces"/>
    <x v="0"/>
    <x v="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b v="0"/>
    <n v="11"/>
    <b v="1"/>
    <x v="2"/>
    <s v="makerspaces"/>
    <x v="0"/>
    <x v="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b v="1"/>
    <n v="60"/>
    <b v="0"/>
    <x v="2"/>
    <s v="makerspaces"/>
    <x v="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b v="1"/>
    <n v="84"/>
    <b v="0"/>
    <x v="2"/>
    <s v="makerspaces"/>
    <x v="3"/>
    <x v="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b v="1"/>
    <n v="47"/>
    <b v="0"/>
    <x v="2"/>
    <s v="makerspaces"/>
    <x v="0"/>
    <x v="11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b v="1"/>
    <n v="66"/>
    <b v="0"/>
    <x v="2"/>
    <s v="makerspaces"/>
    <x v="3"/>
    <x v="8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6-08T15:11:10"/>
    <b v="1"/>
    <n v="171"/>
    <b v="0"/>
    <x v="2"/>
    <s v="makerspaces"/>
    <x v="2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b v="1"/>
    <n v="29"/>
    <b v="0"/>
    <x v="2"/>
    <s v="makerspaces"/>
    <x v="3"/>
    <x v="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b v="0"/>
    <n v="9"/>
    <b v="0"/>
    <x v="2"/>
    <s v="makerspaces"/>
    <x v="2"/>
    <x v="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b v="0"/>
    <n v="27"/>
    <b v="0"/>
    <x v="2"/>
    <s v="makerspaces"/>
    <x v="3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b v="0"/>
    <n v="2"/>
    <b v="0"/>
    <x v="2"/>
    <s v="makerspaces"/>
    <x v="0"/>
    <x v="1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b v="0"/>
    <n v="3"/>
    <b v="0"/>
    <x v="2"/>
    <s v="makerspaces"/>
    <x v="0"/>
    <x v="1"/>
    <x v="1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b v="0"/>
    <n v="4"/>
    <b v="0"/>
    <x v="2"/>
    <s v="makerspaces"/>
    <x v="2"/>
    <x v="7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b v="0"/>
    <n v="2"/>
    <b v="0"/>
    <x v="7"/>
    <s v="food trucks"/>
    <x v="3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b v="0"/>
    <n v="20"/>
    <b v="0"/>
    <x v="7"/>
    <s v="food trucks"/>
    <x v="3"/>
    <x v="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b v="0"/>
    <n v="3"/>
    <b v="0"/>
    <x v="7"/>
    <s v="food trucks"/>
    <x v="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b v="0"/>
    <n v="4"/>
    <b v="0"/>
    <x v="7"/>
    <s v="food trucks"/>
    <x v="3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b v="0"/>
    <n v="1"/>
    <b v="0"/>
    <x v="7"/>
    <s v="food trucks"/>
    <x v="0"/>
    <x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b v="0"/>
    <n v="0"/>
    <b v="0"/>
    <x v="7"/>
    <s v="food trucks"/>
    <x v="3"/>
    <x v="8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b v="0"/>
    <n v="0"/>
    <b v="0"/>
    <x v="7"/>
    <s v="food trucks"/>
    <x v="0"/>
    <x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b v="0"/>
    <n v="14"/>
    <b v="0"/>
    <x v="7"/>
    <s v="food trucks"/>
    <x v="0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b v="0"/>
    <n v="1"/>
    <b v="0"/>
    <x v="7"/>
    <s v="food trucks"/>
    <x v="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b v="0"/>
    <n v="118"/>
    <b v="0"/>
    <x v="7"/>
    <s v="food trucks"/>
    <x v="0"/>
    <x v="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b v="0"/>
    <n v="2"/>
    <b v="0"/>
    <x v="7"/>
    <s v="food trucks"/>
    <x v="0"/>
    <x v="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2-23T08:01:00"/>
    <b v="0"/>
    <n v="1"/>
    <b v="0"/>
    <x v="7"/>
    <s v="food trucks"/>
    <x v="0"/>
    <x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b v="0"/>
    <n v="3"/>
    <b v="0"/>
    <x v="7"/>
    <s v="food trucks"/>
    <x v="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b v="0"/>
    <n v="1"/>
    <b v="0"/>
    <x v="7"/>
    <s v="food trucks"/>
    <x v="3"/>
    <x v="10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b v="0"/>
    <n v="3"/>
    <b v="0"/>
    <x v="7"/>
    <s v="food trucks"/>
    <x v="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b v="0"/>
    <n v="38"/>
    <b v="0"/>
    <x v="7"/>
    <s v="food trucks"/>
    <x v="3"/>
    <x v="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b v="0"/>
    <n v="52"/>
    <b v="0"/>
    <x v="7"/>
    <s v="food trucks"/>
    <x v="0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b v="0"/>
    <n v="2"/>
    <b v="0"/>
    <x v="7"/>
    <s v="food trucks"/>
    <x v="3"/>
    <x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b v="0"/>
    <n v="0"/>
    <b v="0"/>
    <x v="7"/>
    <s v="food trucks"/>
    <x v="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b v="0"/>
    <n v="4"/>
    <b v="0"/>
    <x v="7"/>
    <s v="food trucks"/>
    <x v="3"/>
    <x v="1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b v="0"/>
    <n v="46"/>
    <b v="0"/>
    <x v="1"/>
    <s v="spaces"/>
    <x v="1"/>
    <x v="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b v="1"/>
    <n v="26"/>
    <b v="0"/>
    <x v="1"/>
    <s v="spaces"/>
    <x v="1"/>
    <x v="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b v="0"/>
    <n v="45"/>
    <b v="0"/>
    <x v="1"/>
    <s v="spaces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b v="0"/>
    <n v="7"/>
    <b v="0"/>
    <x v="1"/>
    <s v="spaces"/>
    <x v="1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b v="0"/>
    <n v="8"/>
    <b v="0"/>
    <x v="1"/>
    <s v="spaces"/>
    <x v="1"/>
    <x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b v="1"/>
    <n v="263"/>
    <b v="1"/>
    <x v="1"/>
    <s v="spaces"/>
    <x v="3"/>
    <x v="8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b v="1"/>
    <n v="394"/>
    <b v="1"/>
    <x v="1"/>
    <s v="spaces"/>
    <x v="4"/>
    <x v="6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b v="1"/>
    <n v="1049"/>
    <b v="1"/>
    <x v="1"/>
    <s v="spaces"/>
    <x v="2"/>
    <x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b v="1"/>
    <n v="308"/>
    <b v="1"/>
    <x v="1"/>
    <s v="spaces"/>
    <x v="2"/>
    <x v="1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b v="1"/>
    <n v="1088"/>
    <b v="1"/>
    <x v="1"/>
    <s v="spaces"/>
    <x v="3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b v="1"/>
    <n v="73"/>
    <b v="1"/>
    <x v="1"/>
    <s v="spaces"/>
    <x v="3"/>
    <x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b v="1"/>
    <n v="143"/>
    <b v="1"/>
    <x v="1"/>
    <s v="spaces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b v="1"/>
    <n v="1420"/>
    <b v="1"/>
    <x v="1"/>
    <s v="spaces"/>
    <x v="0"/>
    <x v="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b v="1"/>
    <n v="305"/>
    <b v="1"/>
    <x v="1"/>
    <s v="spaces"/>
    <x v="2"/>
    <x v="8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b v="1"/>
    <n v="551"/>
    <b v="1"/>
    <x v="1"/>
    <s v="spaces"/>
    <x v="2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b v="1"/>
    <n v="187"/>
    <b v="1"/>
    <x v="1"/>
    <s v="spaces"/>
    <x v="0"/>
    <x v="8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b v="1"/>
    <n v="325"/>
    <b v="1"/>
    <x v="1"/>
    <s v="spaces"/>
    <x v="3"/>
    <x v="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b v="1"/>
    <n v="148"/>
    <b v="1"/>
    <x v="1"/>
    <s v="spaces"/>
    <x v="2"/>
    <x v="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b v="0"/>
    <n v="69"/>
    <b v="1"/>
    <x v="1"/>
    <s v="spaces"/>
    <x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b v="0"/>
    <n v="173"/>
    <b v="1"/>
    <x v="1"/>
    <s v="spaces"/>
    <x v="2"/>
    <x v="9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b v="0"/>
    <n v="269"/>
    <b v="1"/>
    <x v="2"/>
    <s v="hardware"/>
    <x v="4"/>
    <x v="1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b v="0"/>
    <n v="185"/>
    <b v="1"/>
    <x v="2"/>
    <s v="hardware"/>
    <x v="2"/>
    <x v="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b v="0"/>
    <n v="176"/>
    <b v="1"/>
    <x v="2"/>
    <s v="hardware"/>
    <x v="3"/>
    <x v="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b v="0"/>
    <n v="1019"/>
    <b v="1"/>
    <x v="2"/>
    <s v="hardware"/>
    <x v="0"/>
    <x v="3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b v="0"/>
    <n v="113"/>
    <b v="1"/>
    <x v="2"/>
    <s v="hardware"/>
    <x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b v="0"/>
    <n v="404"/>
    <b v="1"/>
    <x v="2"/>
    <s v="hardware"/>
    <x v="2"/>
    <x v="7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b v="0"/>
    <n v="707"/>
    <b v="1"/>
    <x v="2"/>
    <s v="hardware"/>
    <x v="0"/>
    <x v="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b v="0"/>
    <n v="392"/>
    <b v="1"/>
    <x v="2"/>
    <s v="hardware"/>
    <x v="0"/>
    <x v="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b v="0"/>
    <n v="23"/>
    <b v="1"/>
    <x v="2"/>
    <s v="hardware"/>
    <x v="0"/>
    <x v="6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b v="0"/>
    <n v="682"/>
    <b v="1"/>
    <x v="2"/>
    <s v="hardware"/>
    <x v="4"/>
    <x v="7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b v="0"/>
    <n v="37"/>
    <b v="1"/>
    <x v="2"/>
    <s v="hardware"/>
    <x v="3"/>
    <x v="1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b v="0"/>
    <n v="146"/>
    <b v="1"/>
    <x v="2"/>
    <s v="hardware"/>
    <x v="4"/>
    <x v="6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b v="0"/>
    <n v="119"/>
    <b v="1"/>
    <x v="2"/>
    <s v="hardware"/>
    <x v="0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b v="0"/>
    <n v="163"/>
    <b v="1"/>
    <x v="2"/>
    <s v="hardware"/>
    <x v="2"/>
    <x v="8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b v="0"/>
    <n v="339"/>
    <b v="1"/>
    <x v="2"/>
    <s v="hardware"/>
    <x v="4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b v="0"/>
    <n v="58"/>
    <b v="1"/>
    <x v="2"/>
    <s v="hardware"/>
    <x v="3"/>
    <x v="7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b v="0"/>
    <n v="456"/>
    <b v="1"/>
    <x v="2"/>
    <s v="hardware"/>
    <x v="4"/>
    <x v="11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b v="0"/>
    <n v="15"/>
    <b v="1"/>
    <x v="2"/>
    <s v="hardware"/>
    <x v="2"/>
    <x v="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b v="0"/>
    <n v="191"/>
    <b v="1"/>
    <x v="2"/>
    <s v="hardware"/>
    <x v="3"/>
    <x v="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b v="0"/>
    <n v="17"/>
    <b v="1"/>
    <x v="2"/>
    <s v="hardware"/>
    <x v="0"/>
    <x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b v="0"/>
    <n v="4"/>
    <b v="0"/>
    <x v="3"/>
    <s v="children's books"/>
    <x v="3"/>
    <x v="8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b v="0"/>
    <n v="18"/>
    <b v="0"/>
    <x v="3"/>
    <s v="children's books"/>
    <x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09-19T07:53:27"/>
    <b v="0"/>
    <n v="0"/>
    <b v="0"/>
    <x v="3"/>
    <s v="children's books"/>
    <x v="2"/>
    <x v="8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b v="0"/>
    <n v="22"/>
    <b v="0"/>
    <x v="3"/>
    <s v="children's books"/>
    <x v="5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b v="0"/>
    <n v="49"/>
    <b v="0"/>
    <x v="3"/>
    <s v="children's books"/>
    <x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b v="0"/>
    <n v="19"/>
    <b v="0"/>
    <x v="3"/>
    <s v="children's books"/>
    <x v="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b v="0"/>
    <n v="4"/>
    <b v="0"/>
    <x v="3"/>
    <s v="children's books"/>
    <x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b v="0"/>
    <n v="4"/>
    <b v="0"/>
    <x v="3"/>
    <s v="children's books"/>
    <x v="2"/>
    <x v="10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b v="0"/>
    <n v="2"/>
    <b v="0"/>
    <x v="3"/>
    <s v="children's books"/>
    <x v="0"/>
    <x v="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b v="0"/>
    <n v="0"/>
    <b v="0"/>
    <x v="3"/>
    <s v="children's books"/>
    <x v="5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b v="0"/>
    <n v="0"/>
    <b v="0"/>
    <x v="3"/>
    <s v="children's books"/>
    <x v="3"/>
    <x v="6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b v="0"/>
    <n v="14"/>
    <b v="0"/>
    <x v="3"/>
    <s v="children's books"/>
    <x v="6"/>
    <x v="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b v="0"/>
    <n v="8"/>
    <b v="0"/>
    <x v="3"/>
    <s v="children's books"/>
    <x v="5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b v="0"/>
    <n v="0"/>
    <b v="0"/>
    <x v="3"/>
    <s v="children's books"/>
    <x v="3"/>
    <x v="1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b v="0"/>
    <n v="15"/>
    <b v="0"/>
    <x v="3"/>
    <s v="children's books"/>
    <x v="0"/>
    <x v="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b v="0"/>
    <n v="33"/>
    <b v="0"/>
    <x v="3"/>
    <s v="children's books"/>
    <x v="4"/>
    <x v="1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b v="0"/>
    <n v="2"/>
    <b v="0"/>
    <x v="3"/>
    <s v="children's books"/>
    <x v="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b v="0"/>
    <n v="6"/>
    <b v="0"/>
    <x v="3"/>
    <s v="children's books"/>
    <x v="2"/>
    <x v="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b v="0"/>
    <n v="2"/>
    <b v="0"/>
    <x v="3"/>
    <s v="children's books"/>
    <x v="2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b v="0"/>
    <n v="0"/>
    <b v="0"/>
    <x v="3"/>
    <s v="children's books"/>
    <x v="4"/>
    <x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b v="0"/>
    <n v="4"/>
    <b v="0"/>
    <x v="3"/>
    <s v="children's books"/>
    <x v="5"/>
    <x v="1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b v="0"/>
    <n v="1"/>
    <b v="0"/>
    <x v="3"/>
    <s v="children's books"/>
    <x v="5"/>
    <x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b v="0"/>
    <n v="3"/>
    <b v="0"/>
    <x v="3"/>
    <s v="children's books"/>
    <x v="4"/>
    <x v="6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b v="0"/>
    <n v="4"/>
    <b v="0"/>
    <x v="3"/>
    <s v="children's books"/>
    <x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b v="0"/>
    <n v="0"/>
    <b v="0"/>
    <x v="3"/>
    <s v="children's books"/>
    <x v="5"/>
    <x v="9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b v="0"/>
    <n v="4"/>
    <b v="0"/>
    <x v="3"/>
    <s v="children's books"/>
    <x v="6"/>
    <x v="3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b v="0"/>
    <n v="3"/>
    <b v="0"/>
    <x v="3"/>
    <s v="children's books"/>
    <x v="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b v="0"/>
    <n v="34"/>
    <b v="0"/>
    <x v="3"/>
    <s v="children's books"/>
    <x v="5"/>
    <x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b v="0"/>
    <n v="2"/>
    <b v="0"/>
    <x v="3"/>
    <s v="children's books"/>
    <x v="3"/>
    <x v="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b v="0"/>
    <n v="33"/>
    <b v="0"/>
    <x v="3"/>
    <s v="children's books"/>
    <x v="3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b v="0"/>
    <n v="0"/>
    <b v="0"/>
    <x v="3"/>
    <s v="children's books"/>
    <x v="5"/>
    <x v="1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b v="0"/>
    <n v="0"/>
    <b v="0"/>
    <x v="3"/>
    <s v="children's books"/>
    <x v="4"/>
    <x v="8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b v="0"/>
    <n v="1"/>
    <b v="0"/>
    <x v="3"/>
    <s v="children's books"/>
    <x v="2"/>
    <x v="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b v="0"/>
    <n v="13"/>
    <b v="0"/>
    <x v="3"/>
    <s v="children's books"/>
    <x v="4"/>
    <x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b v="0"/>
    <n v="2"/>
    <b v="0"/>
    <x v="3"/>
    <s v="children's books"/>
    <x v="6"/>
    <x v="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b v="0"/>
    <n v="36"/>
    <b v="0"/>
    <x v="3"/>
    <s v="children's books"/>
    <x v="0"/>
    <x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b v="0"/>
    <n v="1"/>
    <b v="0"/>
    <x v="3"/>
    <s v="children's books"/>
    <x v="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7-26T23:28:26"/>
    <b v="0"/>
    <n v="15"/>
    <b v="0"/>
    <x v="3"/>
    <s v="children's books"/>
    <x v="3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b v="0"/>
    <n v="1"/>
    <b v="0"/>
    <x v="3"/>
    <s v="children's books"/>
    <x v="0"/>
    <x v="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b v="0"/>
    <n v="0"/>
    <b v="0"/>
    <x v="3"/>
    <s v="children's books"/>
    <x v="1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b v="0"/>
    <n v="28"/>
    <b v="1"/>
    <x v="1"/>
    <s v="plays"/>
    <x v="0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b v="0"/>
    <n v="18"/>
    <b v="1"/>
    <x v="1"/>
    <s v="plays"/>
    <x v="0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b v="0"/>
    <n v="61"/>
    <b v="1"/>
    <x v="1"/>
    <s v="plays"/>
    <x v="0"/>
    <x v="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b v="0"/>
    <n v="108"/>
    <b v="1"/>
    <x v="1"/>
    <s v="plays"/>
    <x v="3"/>
    <x v="9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b v="0"/>
    <n v="142"/>
    <b v="1"/>
    <x v="1"/>
    <s v="plays"/>
    <x v="2"/>
    <x v="3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b v="0"/>
    <n v="74"/>
    <b v="1"/>
    <x v="1"/>
    <s v="plays"/>
    <x v="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b v="0"/>
    <n v="38"/>
    <b v="1"/>
    <x v="1"/>
    <s v="plays"/>
    <x v="3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b v="0"/>
    <n v="20"/>
    <b v="1"/>
    <x v="1"/>
    <s v="plays"/>
    <x v="2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b v="0"/>
    <n v="24"/>
    <b v="1"/>
    <x v="1"/>
    <s v="plays"/>
    <x v="0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b v="0"/>
    <n v="66"/>
    <b v="1"/>
    <x v="1"/>
    <s v="plays"/>
    <x v="0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b v="0"/>
    <n v="28"/>
    <b v="1"/>
    <x v="1"/>
    <s v="plays"/>
    <x v="2"/>
    <x v="1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b v="0"/>
    <n v="24"/>
    <b v="1"/>
    <x v="1"/>
    <s v="plays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b v="0"/>
    <n v="73"/>
    <b v="1"/>
    <x v="1"/>
    <s v="plays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b v="0"/>
    <n v="3"/>
    <b v="1"/>
    <x v="1"/>
    <s v="plays"/>
    <x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b v="0"/>
    <n v="20"/>
    <b v="1"/>
    <x v="1"/>
    <s v="plays"/>
    <x v="3"/>
    <x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b v="0"/>
    <n v="21"/>
    <b v="1"/>
    <x v="1"/>
    <s v="plays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b v="0"/>
    <n v="94"/>
    <b v="1"/>
    <x v="1"/>
    <s v="plays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b v="0"/>
    <n v="139"/>
    <b v="1"/>
    <x v="1"/>
    <s v="plays"/>
    <x v="0"/>
    <x v="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b v="0"/>
    <n v="130"/>
    <b v="1"/>
    <x v="1"/>
    <s v="plays"/>
    <x v="2"/>
    <x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b v="0"/>
    <n v="31"/>
    <b v="1"/>
    <x v="1"/>
    <s v="plays"/>
    <x v="3"/>
    <x v="4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b v="0"/>
    <n v="13"/>
    <b v="1"/>
    <x v="1"/>
    <s v="plays"/>
    <x v="3"/>
    <x v="8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b v="0"/>
    <n v="90"/>
    <b v="1"/>
    <x v="1"/>
    <s v="plays"/>
    <x v="0"/>
    <x v="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b v="0"/>
    <n v="141"/>
    <b v="1"/>
    <x v="1"/>
    <s v="plays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b v="0"/>
    <n v="23"/>
    <b v="1"/>
    <x v="1"/>
    <s v="plays"/>
    <x v="3"/>
    <x v="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b v="0"/>
    <n v="18"/>
    <b v="1"/>
    <x v="1"/>
    <s v="plays"/>
    <x v="0"/>
    <x v="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b v="0"/>
    <n v="76"/>
    <b v="1"/>
    <x v="1"/>
    <s v="plays"/>
    <x v="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b v="0"/>
    <n v="93"/>
    <b v="1"/>
    <x v="1"/>
    <s v="plays"/>
    <x v="0"/>
    <x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b v="0"/>
    <n v="69"/>
    <b v="1"/>
    <x v="1"/>
    <s v="plays"/>
    <x v="0"/>
    <x v="3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b v="0"/>
    <n v="21"/>
    <b v="1"/>
    <x v="1"/>
    <s v="plays"/>
    <x v="2"/>
    <x v="7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b v="0"/>
    <n v="57"/>
    <b v="1"/>
    <x v="1"/>
    <s v="plays"/>
    <x v="3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b v="0"/>
    <n v="108"/>
    <b v="1"/>
    <x v="1"/>
    <s v="plays"/>
    <x v="0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b v="0"/>
    <n v="83"/>
    <b v="1"/>
    <x v="1"/>
    <s v="plays"/>
    <x v="0"/>
    <x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b v="0"/>
    <n v="96"/>
    <b v="1"/>
    <x v="1"/>
    <s v="plays"/>
    <x v="2"/>
    <x v="4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b v="0"/>
    <n v="64"/>
    <b v="1"/>
    <x v="1"/>
    <s v="plays"/>
    <x v="0"/>
    <x v="6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b v="0"/>
    <n v="14"/>
    <b v="1"/>
    <x v="1"/>
    <s v="plays"/>
    <x v="2"/>
    <x v="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b v="0"/>
    <n v="169"/>
    <b v="1"/>
    <x v="1"/>
    <s v="plays"/>
    <x v="0"/>
    <x v="3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b v="0"/>
    <n v="33"/>
    <b v="1"/>
    <x v="1"/>
    <s v="plays"/>
    <x v="0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b v="0"/>
    <n v="102"/>
    <b v="1"/>
    <x v="1"/>
    <s v="plays"/>
    <x v="0"/>
    <x v="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b v="0"/>
    <n v="104"/>
    <b v="1"/>
    <x v="1"/>
    <s v="plays"/>
    <x v="0"/>
    <x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b v="0"/>
    <n v="20"/>
    <b v="1"/>
    <x v="1"/>
    <s v="plays"/>
    <x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b v="0"/>
    <n v="35"/>
    <b v="1"/>
    <x v="1"/>
    <s v="plays"/>
    <x v="3"/>
    <x v="10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b v="0"/>
    <n v="94"/>
    <b v="1"/>
    <x v="1"/>
    <s v="plays"/>
    <x v="0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b v="0"/>
    <n v="14"/>
    <b v="1"/>
    <x v="1"/>
    <s v="plays"/>
    <x v="0"/>
    <x v="7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b v="0"/>
    <n v="15"/>
    <b v="1"/>
    <x v="1"/>
    <s v="plays"/>
    <x v="0"/>
    <x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b v="0"/>
    <n v="51"/>
    <b v="1"/>
    <x v="1"/>
    <s v="plays"/>
    <x v="0"/>
    <x v="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b v="0"/>
    <n v="19"/>
    <b v="1"/>
    <x v="1"/>
    <s v="plays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b v="0"/>
    <n v="23"/>
    <b v="1"/>
    <x v="1"/>
    <s v="plays"/>
    <x v="2"/>
    <x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b v="0"/>
    <n v="97"/>
    <b v="1"/>
    <x v="1"/>
    <s v="plays"/>
    <x v="0"/>
    <x v="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b v="0"/>
    <n v="76"/>
    <b v="1"/>
    <x v="1"/>
    <s v="plays"/>
    <x v="2"/>
    <x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b v="0"/>
    <n v="11"/>
    <b v="1"/>
    <x v="1"/>
    <s v="plays"/>
    <x v="3"/>
    <x v="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b v="0"/>
    <n v="52"/>
    <b v="1"/>
    <x v="1"/>
    <s v="plays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b v="0"/>
    <n v="95"/>
    <b v="1"/>
    <x v="1"/>
    <s v="plays"/>
    <x v="3"/>
    <x v="9"/>
    <x v="9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b v="0"/>
    <n v="35"/>
    <b v="1"/>
    <x v="1"/>
    <s v="plays"/>
    <x v="0"/>
    <x v="8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b v="0"/>
    <n v="21"/>
    <b v="1"/>
    <x v="1"/>
    <s v="plays"/>
    <x v="0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b v="0"/>
    <n v="93"/>
    <b v="1"/>
    <x v="1"/>
    <s v="plays"/>
    <x v="0"/>
    <x v="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b v="0"/>
    <n v="11"/>
    <b v="1"/>
    <x v="1"/>
    <s v="plays"/>
    <x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b v="0"/>
    <n v="21"/>
    <b v="1"/>
    <x v="1"/>
    <s v="plays"/>
    <x v="0"/>
    <x v="9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b v="0"/>
    <n v="54"/>
    <b v="1"/>
    <x v="1"/>
    <s v="plays"/>
    <x v="3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b v="0"/>
    <n v="31"/>
    <b v="1"/>
    <x v="1"/>
    <s v="plays"/>
    <x v="3"/>
    <x v="1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b v="0"/>
    <n v="132"/>
    <b v="1"/>
    <x v="1"/>
    <s v="plays"/>
    <x v="0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b v="0"/>
    <n v="1"/>
    <b v="0"/>
    <x v="1"/>
    <s v="plays"/>
    <x v="0"/>
    <x v="9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b v="0"/>
    <n v="0"/>
    <b v="0"/>
    <x v="1"/>
    <s v="plays"/>
    <x v="3"/>
    <x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b v="0"/>
    <n v="0"/>
    <b v="0"/>
    <x v="1"/>
    <s v="plays"/>
    <x v="2"/>
    <x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b v="0"/>
    <n v="1"/>
    <b v="0"/>
    <x v="1"/>
    <s v="plays"/>
    <x v="2"/>
    <x v="1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b v="0"/>
    <n v="39"/>
    <b v="0"/>
    <x v="1"/>
    <s v="plays"/>
    <x v="0"/>
    <x v="6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b v="0"/>
    <n v="0"/>
    <b v="0"/>
    <x v="1"/>
    <s v="plays"/>
    <x v="0"/>
    <x v="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b v="0"/>
    <n v="0"/>
    <b v="0"/>
    <x v="1"/>
    <s v="plays"/>
    <x v="2"/>
    <x v="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b v="0"/>
    <n v="3"/>
    <b v="0"/>
    <x v="1"/>
    <s v="plays"/>
    <x v="0"/>
    <x v="6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b v="0"/>
    <n v="1"/>
    <b v="0"/>
    <x v="1"/>
    <s v="plays"/>
    <x v="2"/>
    <x v="7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b v="0"/>
    <n v="13"/>
    <b v="0"/>
    <x v="1"/>
    <s v="plays"/>
    <x v="3"/>
    <x v="1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b v="0"/>
    <n v="0"/>
    <b v="0"/>
    <x v="1"/>
    <s v="plays"/>
    <x v="2"/>
    <x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b v="0"/>
    <n v="6"/>
    <b v="0"/>
    <x v="1"/>
    <s v="plays"/>
    <x v="3"/>
    <x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b v="0"/>
    <n v="0"/>
    <b v="0"/>
    <x v="1"/>
    <s v="plays"/>
    <x v="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b v="0"/>
    <n v="14"/>
    <b v="0"/>
    <x v="1"/>
    <s v="plays"/>
    <x v="0"/>
    <x v="6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b v="0"/>
    <n v="5"/>
    <b v="0"/>
    <x v="1"/>
    <s v="plays"/>
    <x v="2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b v="0"/>
    <n v="6"/>
    <b v="0"/>
    <x v="1"/>
    <s v="plays"/>
    <x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6-12-22T22:04:55"/>
    <b v="0"/>
    <n v="15"/>
    <b v="0"/>
    <x v="1"/>
    <s v="plays"/>
    <x v="2"/>
    <x v="1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1-11T13:04:55"/>
    <b v="0"/>
    <n v="0"/>
    <b v="0"/>
    <x v="1"/>
    <s v="plays"/>
    <x v="3"/>
    <x v="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b v="0"/>
    <n v="1"/>
    <b v="0"/>
    <x v="1"/>
    <s v="plays"/>
    <x v="0"/>
    <x v="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b v="0"/>
    <n v="9"/>
    <b v="0"/>
    <x v="1"/>
    <s v="plays"/>
    <x v="2"/>
    <x v="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b v="0"/>
    <n v="3"/>
    <b v="0"/>
    <x v="1"/>
    <s v="plays"/>
    <x v="0"/>
    <x v="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b v="0"/>
    <n v="3"/>
    <b v="0"/>
    <x v="1"/>
    <s v="plays"/>
    <x v="3"/>
    <x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b v="0"/>
    <n v="1"/>
    <b v="0"/>
    <x v="1"/>
    <s v="plays"/>
    <x v="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b v="0"/>
    <n v="3"/>
    <b v="0"/>
    <x v="1"/>
    <s v="plays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b v="0"/>
    <n v="0"/>
    <b v="0"/>
    <x v="1"/>
    <s v="plays"/>
    <x v="3"/>
    <x v="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b v="0"/>
    <n v="2"/>
    <b v="0"/>
    <x v="1"/>
    <s v="plays"/>
    <x v="2"/>
    <x v="8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b v="0"/>
    <n v="10"/>
    <b v="0"/>
    <x v="1"/>
    <s v="plays"/>
    <x v="2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b v="0"/>
    <n v="60"/>
    <b v="0"/>
    <x v="1"/>
    <s v="plays"/>
    <x v="2"/>
    <x v="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b v="0"/>
    <n v="5"/>
    <b v="0"/>
    <x v="1"/>
    <s v="plays"/>
    <x v="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b v="0"/>
    <n v="9"/>
    <b v="0"/>
    <x v="1"/>
    <s v="plays"/>
    <x v="3"/>
    <x v="6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b v="0"/>
    <n v="13"/>
    <b v="0"/>
    <x v="1"/>
    <s v="plays"/>
    <x v="3"/>
    <x v="1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b v="0"/>
    <n v="0"/>
    <b v="0"/>
    <x v="1"/>
    <s v="plays"/>
    <x v="0"/>
    <x v="6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b v="0"/>
    <n v="8"/>
    <b v="0"/>
    <x v="1"/>
    <s v="plays"/>
    <x v="3"/>
    <x v="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b v="0"/>
    <n v="3"/>
    <b v="0"/>
    <x v="1"/>
    <s v="plays"/>
    <x v="2"/>
    <x v="1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b v="0"/>
    <n v="3"/>
    <b v="0"/>
    <x v="1"/>
    <s v="plays"/>
    <x v="2"/>
    <x v="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b v="0"/>
    <n v="0"/>
    <b v="0"/>
    <x v="1"/>
    <s v="plays"/>
    <x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0-29T22:55:24"/>
    <b v="0"/>
    <n v="6"/>
    <b v="0"/>
    <x v="1"/>
    <s v="plays"/>
    <x v="2"/>
    <x v="9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b v="0"/>
    <n v="4"/>
    <b v="0"/>
    <x v="1"/>
    <s v="plays"/>
    <x v="0"/>
    <x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b v="0"/>
    <n v="1"/>
    <b v="0"/>
    <x v="1"/>
    <s v="plays"/>
    <x v="0"/>
    <x v="1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b v="0"/>
    <n v="29"/>
    <b v="0"/>
    <x v="1"/>
    <s v="plays"/>
    <x v="0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b v="0"/>
    <n v="0"/>
    <b v="0"/>
    <x v="1"/>
    <s v="plays"/>
    <x v="3"/>
    <x v="9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b v="0"/>
    <n v="4"/>
    <b v="0"/>
    <x v="1"/>
    <s v="plays"/>
    <x v="2"/>
    <x v="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b v="0"/>
    <n v="5"/>
    <b v="0"/>
    <x v="1"/>
    <s v="plays"/>
    <x v="2"/>
    <x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b v="0"/>
    <n v="4"/>
    <b v="0"/>
    <x v="1"/>
    <s v="plays"/>
    <x v="3"/>
    <x v="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b v="0"/>
    <n v="5"/>
    <b v="0"/>
    <x v="1"/>
    <s v="plays"/>
    <x v="0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b v="0"/>
    <n v="1"/>
    <b v="0"/>
    <x v="1"/>
    <s v="plays"/>
    <x v="0"/>
    <x v="8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b v="0"/>
    <n v="1"/>
    <b v="0"/>
    <x v="1"/>
    <s v="plays"/>
    <x v="3"/>
    <x v="11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b v="0"/>
    <n v="0"/>
    <b v="0"/>
    <x v="1"/>
    <s v="plays"/>
    <x v="3"/>
    <x v="9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b v="0"/>
    <n v="14"/>
    <b v="0"/>
    <x v="1"/>
    <s v="plays"/>
    <x v="3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b v="0"/>
    <n v="3"/>
    <b v="0"/>
    <x v="1"/>
    <s v="plays"/>
    <x v="3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b v="0"/>
    <n v="10"/>
    <b v="0"/>
    <x v="1"/>
    <s v="plays"/>
    <x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b v="0"/>
    <n v="17"/>
    <b v="0"/>
    <x v="1"/>
    <s v="plays"/>
    <x v="3"/>
    <x v="1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b v="0"/>
    <n v="2"/>
    <b v="0"/>
    <x v="1"/>
    <s v="plays"/>
    <x v="3"/>
    <x v="4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b v="0"/>
    <n v="0"/>
    <b v="0"/>
    <x v="1"/>
    <s v="plays"/>
    <x v="0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b v="0"/>
    <n v="4"/>
    <b v="0"/>
    <x v="1"/>
    <s v="plays"/>
    <x v="3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1-27T21:48:41"/>
    <b v="0"/>
    <n v="12"/>
    <b v="0"/>
    <x v="1"/>
    <s v="plays"/>
    <x v="2"/>
    <x v="4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b v="0"/>
    <n v="3"/>
    <b v="0"/>
    <x v="1"/>
    <s v="plays"/>
    <x v="0"/>
    <x v="8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b v="0"/>
    <n v="12"/>
    <b v="0"/>
    <x v="1"/>
    <s v="plays"/>
    <x v="0"/>
    <x v="9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b v="0"/>
    <n v="0"/>
    <b v="0"/>
    <x v="1"/>
    <s v="plays"/>
    <x v="2"/>
    <x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b v="0"/>
    <n v="7"/>
    <b v="0"/>
    <x v="1"/>
    <s v="plays"/>
    <x v="3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b v="0"/>
    <n v="2"/>
    <b v="0"/>
    <x v="1"/>
    <s v="plays"/>
    <x v="3"/>
    <x v="1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b v="0"/>
    <n v="1"/>
    <b v="0"/>
    <x v="1"/>
    <s v="plays"/>
    <x v="0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b v="0"/>
    <n v="4"/>
    <b v="0"/>
    <x v="1"/>
    <s v="plays"/>
    <x v="0"/>
    <x v="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b v="0"/>
    <n v="4"/>
    <b v="0"/>
    <x v="1"/>
    <s v="plays"/>
    <x v="3"/>
    <x v="9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b v="0"/>
    <n v="17"/>
    <b v="0"/>
    <x v="1"/>
    <s v="plays"/>
    <x v="2"/>
    <x v="10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b v="0"/>
    <n v="7"/>
    <b v="0"/>
    <x v="1"/>
    <s v="plays"/>
    <x v="0"/>
    <x v="3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b v="0"/>
    <n v="2"/>
    <b v="0"/>
    <x v="1"/>
    <s v="plays"/>
    <x v="2"/>
    <x v="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5-09T17:33:39"/>
    <b v="0"/>
    <n v="5"/>
    <b v="0"/>
    <x v="1"/>
    <s v="plays"/>
    <x v="2"/>
    <x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b v="0"/>
    <n v="1"/>
    <b v="0"/>
    <x v="1"/>
    <s v="plays"/>
    <x v="3"/>
    <x v="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b v="0"/>
    <n v="1"/>
    <b v="0"/>
    <x v="1"/>
    <s v="plays"/>
    <x v="0"/>
    <x v="6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b v="0"/>
    <n v="14"/>
    <b v="0"/>
    <x v="1"/>
    <s v="plays"/>
    <x v="0"/>
    <x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b v="0"/>
    <n v="26"/>
    <b v="0"/>
    <x v="1"/>
    <s v="plays"/>
    <x v="0"/>
    <x v="1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b v="0"/>
    <n v="2"/>
    <b v="0"/>
    <x v="1"/>
    <s v="plays"/>
    <x v="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b v="0"/>
    <n v="1"/>
    <b v="0"/>
    <x v="1"/>
    <s v="plays"/>
    <x v="0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b v="0"/>
    <n v="3"/>
    <b v="0"/>
    <x v="1"/>
    <s v="plays"/>
    <x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b v="0"/>
    <n v="7"/>
    <b v="0"/>
    <x v="1"/>
    <s v="plays"/>
    <x v="3"/>
    <x v="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b v="0"/>
    <n v="9"/>
    <b v="0"/>
    <x v="1"/>
    <s v="plays"/>
    <x v="0"/>
    <x v="1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b v="0"/>
    <n v="20"/>
    <b v="0"/>
    <x v="1"/>
    <s v="plays"/>
    <x v="0"/>
    <x v="9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b v="0"/>
    <n v="6"/>
    <b v="0"/>
    <x v="1"/>
    <s v="plays"/>
    <x v="3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b v="0"/>
    <n v="13"/>
    <b v="0"/>
    <x v="1"/>
    <s v="plays"/>
    <x v="0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b v="0"/>
    <n v="3"/>
    <b v="1"/>
    <x v="1"/>
    <s v="musical"/>
    <x v="3"/>
    <x v="10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b v="0"/>
    <n v="6"/>
    <b v="1"/>
    <x v="1"/>
    <s v="musical"/>
    <x v="0"/>
    <x v="6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b v="0"/>
    <n v="10"/>
    <b v="1"/>
    <x v="1"/>
    <s v="musical"/>
    <x v="0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b v="0"/>
    <n v="147"/>
    <b v="1"/>
    <x v="1"/>
    <s v="musical"/>
    <x v="0"/>
    <x v="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b v="0"/>
    <n v="199"/>
    <b v="1"/>
    <x v="1"/>
    <s v="musical"/>
    <x v="3"/>
    <x v="1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b v="0"/>
    <n v="50"/>
    <b v="1"/>
    <x v="1"/>
    <s v="musical"/>
    <x v="0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b v="0"/>
    <n v="21"/>
    <b v="1"/>
    <x v="1"/>
    <s v="musical"/>
    <x v="3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b v="0"/>
    <n v="24"/>
    <b v="1"/>
    <x v="1"/>
    <s v="musical"/>
    <x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b v="0"/>
    <n v="32"/>
    <b v="1"/>
    <x v="1"/>
    <s v="musical"/>
    <x v="3"/>
    <x v="6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b v="0"/>
    <n v="62"/>
    <b v="1"/>
    <x v="1"/>
    <s v="musical"/>
    <x v="0"/>
    <x v="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b v="0"/>
    <n v="9"/>
    <b v="1"/>
    <x v="1"/>
    <s v="musical"/>
    <x v="3"/>
    <x v="1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b v="0"/>
    <n v="38"/>
    <b v="1"/>
    <x v="1"/>
    <s v="musical"/>
    <x v="0"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b v="0"/>
    <n v="54"/>
    <b v="1"/>
    <x v="1"/>
    <s v="musical"/>
    <x v="2"/>
    <x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b v="0"/>
    <n v="37"/>
    <b v="1"/>
    <x v="1"/>
    <s v="musical"/>
    <x v="3"/>
    <x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b v="0"/>
    <n v="39"/>
    <b v="1"/>
    <x v="1"/>
    <s v="musical"/>
    <x v="2"/>
    <x v="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b v="0"/>
    <n v="34"/>
    <b v="1"/>
    <x v="1"/>
    <s v="musical"/>
    <x v="3"/>
    <x v="8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b v="0"/>
    <n v="55"/>
    <b v="1"/>
    <x v="1"/>
    <s v="musical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b v="0"/>
    <n v="32"/>
    <b v="1"/>
    <x v="1"/>
    <s v="musical"/>
    <x v="3"/>
    <x v="11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b v="0"/>
    <n v="25"/>
    <b v="1"/>
    <x v="1"/>
    <s v="musical"/>
    <x v="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b v="0"/>
    <n v="33"/>
    <b v="1"/>
    <x v="1"/>
    <s v="musical"/>
    <x v="3"/>
    <x v="1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b v="0"/>
    <n v="1"/>
    <b v="0"/>
    <x v="1"/>
    <s v="spaces"/>
    <x v="0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b v="0"/>
    <n v="202"/>
    <b v="0"/>
    <x v="1"/>
    <s v="spaces"/>
    <x v="0"/>
    <x v="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b v="0"/>
    <n v="0"/>
    <b v="0"/>
    <x v="1"/>
    <s v="spaces"/>
    <x v="0"/>
    <x v="7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b v="0"/>
    <n v="1"/>
    <b v="0"/>
    <x v="1"/>
    <s v="spaces"/>
    <x v="0"/>
    <x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b v="0"/>
    <n v="0"/>
    <b v="0"/>
    <x v="1"/>
    <s v="spaces"/>
    <x v="0"/>
    <x v="6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b v="0"/>
    <n v="2"/>
    <b v="0"/>
    <x v="1"/>
    <s v="spaces"/>
    <x v="2"/>
    <x v="3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b v="0"/>
    <n v="13"/>
    <b v="0"/>
    <x v="1"/>
    <s v="spaces"/>
    <x v="2"/>
    <x v="9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b v="0"/>
    <n v="9"/>
    <b v="0"/>
    <x v="1"/>
    <s v="spaces"/>
    <x v="0"/>
    <x v="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b v="0"/>
    <n v="2"/>
    <b v="0"/>
    <x v="1"/>
    <s v="spaces"/>
    <x v="0"/>
    <x v="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b v="0"/>
    <n v="0"/>
    <b v="0"/>
    <x v="1"/>
    <s v="spaces"/>
    <x v="0"/>
    <x v="1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08-21T19:16:13"/>
    <b v="0"/>
    <n v="58"/>
    <b v="0"/>
    <x v="1"/>
    <s v="spaces"/>
    <x v="3"/>
    <x v="10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b v="0"/>
    <n v="8"/>
    <b v="0"/>
    <x v="1"/>
    <s v="spaces"/>
    <x v="2"/>
    <x v="8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b v="0"/>
    <n v="3"/>
    <b v="0"/>
    <x v="1"/>
    <s v="spaces"/>
    <x v="0"/>
    <x v="8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b v="0"/>
    <n v="0"/>
    <b v="0"/>
    <x v="1"/>
    <s v="spaces"/>
    <x v="1"/>
    <x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b v="0"/>
    <n v="11"/>
    <b v="0"/>
    <x v="1"/>
    <s v="spaces"/>
    <x v="0"/>
    <x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b v="0"/>
    <n v="20"/>
    <b v="0"/>
    <x v="1"/>
    <s v="spaces"/>
    <x v="2"/>
    <x v="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b v="0"/>
    <n v="3"/>
    <b v="0"/>
    <x v="1"/>
    <s v="spaces"/>
    <x v="0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b v="0"/>
    <n v="0"/>
    <b v="0"/>
    <x v="1"/>
    <s v="spaces"/>
    <x v="2"/>
    <x v="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b v="0"/>
    <n v="0"/>
    <b v="0"/>
    <x v="1"/>
    <s v="spaces"/>
    <x v="2"/>
    <x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b v="0"/>
    <n v="0"/>
    <b v="0"/>
    <x v="1"/>
    <s v="spaces"/>
    <x v="3"/>
    <x v="1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b v="0"/>
    <n v="108"/>
    <b v="1"/>
    <x v="1"/>
    <s v="plays"/>
    <x v="0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b v="0"/>
    <n v="20"/>
    <b v="1"/>
    <x v="1"/>
    <s v="plays"/>
    <x v="0"/>
    <x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b v="0"/>
    <n v="98"/>
    <b v="1"/>
    <x v="1"/>
    <s v="plays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b v="0"/>
    <n v="196"/>
    <b v="1"/>
    <x v="1"/>
    <s v="plays"/>
    <x v="3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b v="0"/>
    <n v="39"/>
    <b v="1"/>
    <x v="1"/>
    <s v="plays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b v="0"/>
    <n v="128"/>
    <b v="1"/>
    <x v="1"/>
    <s v="plays"/>
    <x v="0"/>
    <x v="1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b v="0"/>
    <n v="71"/>
    <b v="1"/>
    <x v="1"/>
    <s v="plays"/>
    <x v="0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b v="0"/>
    <n v="47"/>
    <b v="1"/>
    <x v="1"/>
    <s v="plays"/>
    <x v="2"/>
    <x v="1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b v="0"/>
    <n v="17"/>
    <b v="1"/>
    <x v="1"/>
    <s v="plays"/>
    <x v="0"/>
    <x v="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b v="0"/>
    <n v="91"/>
    <b v="1"/>
    <x v="1"/>
    <s v="plays"/>
    <x v="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b v="0"/>
    <n v="43"/>
    <b v="1"/>
    <x v="1"/>
    <s v="plays"/>
    <x v="3"/>
    <x v="10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b v="0"/>
    <n v="17"/>
    <b v="1"/>
    <x v="1"/>
    <s v="plays"/>
    <x v="2"/>
    <x v="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b v="0"/>
    <n v="33"/>
    <b v="1"/>
    <x v="1"/>
    <s v="plays"/>
    <x v="0"/>
    <x v="11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b v="0"/>
    <n v="87"/>
    <b v="1"/>
    <x v="1"/>
    <s v="plays"/>
    <x v="3"/>
    <x v="1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b v="0"/>
    <n v="113"/>
    <b v="1"/>
    <x v="1"/>
    <s v="plays"/>
    <x v="3"/>
    <x v="9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b v="0"/>
    <n v="14"/>
    <b v="1"/>
    <x v="1"/>
    <s v="plays"/>
    <x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b v="0"/>
    <n v="30"/>
    <b v="1"/>
    <x v="1"/>
    <s v="plays"/>
    <x v="0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b v="0"/>
    <n v="16"/>
    <b v="1"/>
    <x v="1"/>
    <s v="plays"/>
    <x v="3"/>
    <x v="9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b v="0"/>
    <n v="46"/>
    <b v="1"/>
    <x v="1"/>
    <s v="plays"/>
    <x v="3"/>
    <x v="11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b v="0"/>
    <n v="24"/>
    <b v="1"/>
    <x v="1"/>
    <s v="plays"/>
    <x v="0"/>
    <x v="1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b v="1"/>
    <n v="97"/>
    <b v="1"/>
    <x v="1"/>
    <s v="spaces"/>
    <x v="0"/>
    <x v="1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b v="1"/>
    <n v="59"/>
    <b v="1"/>
    <x v="1"/>
    <s v="spaces"/>
    <x v="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b v="1"/>
    <n v="1095"/>
    <b v="1"/>
    <x v="1"/>
    <s v="spaces"/>
    <x v="3"/>
    <x v="8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b v="1"/>
    <n v="218"/>
    <b v="1"/>
    <x v="1"/>
    <s v="spaces"/>
    <x v="2"/>
    <x v="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b v="0"/>
    <n v="111"/>
    <b v="1"/>
    <x v="1"/>
    <s v="spaces"/>
    <x v="2"/>
    <x v="9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b v="0"/>
    <n v="56"/>
    <b v="1"/>
    <x v="1"/>
    <s v="spaces"/>
    <x v="2"/>
    <x v="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b v="0"/>
    <n v="265"/>
    <b v="1"/>
    <x v="1"/>
    <s v="spaces"/>
    <x v="2"/>
    <x v="8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b v="0"/>
    <n v="28"/>
    <b v="1"/>
    <x v="1"/>
    <s v="spaces"/>
    <x v="2"/>
    <x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b v="0"/>
    <n v="364"/>
    <b v="1"/>
    <x v="1"/>
    <s v="spaces"/>
    <x v="0"/>
    <x v="4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b v="0"/>
    <n v="27"/>
    <b v="1"/>
    <x v="1"/>
    <s v="spaces"/>
    <x v="0"/>
    <x v="11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b v="0"/>
    <n v="93"/>
    <b v="1"/>
    <x v="1"/>
    <s v="spaces"/>
    <x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b v="0"/>
    <n v="64"/>
    <b v="1"/>
    <x v="1"/>
    <s v="spaces"/>
    <x v="2"/>
    <x v="8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b v="0"/>
    <n v="22"/>
    <b v="1"/>
    <x v="1"/>
    <s v="spaces"/>
    <x v="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b v="0"/>
    <n v="59"/>
    <b v="1"/>
    <x v="1"/>
    <s v="spaces"/>
    <x v="3"/>
    <x v="8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b v="0"/>
    <n v="249"/>
    <b v="1"/>
    <x v="1"/>
    <s v="spaces"/>
    <x v="2"/>
    <x v="1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b v="0"/>
    <n v="392"/>
    <b v="1"/>
    <x v="1"/>
    <s v="spaces"/>
    <x v="0"/>
    <x v="7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b v="0"/>
    <n v="115"/>
    <b v="1"/>
    <x v="1"/>
    <s v="spaces"/>
    <x v="1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b v="0"/>
    <n v="433"/>
    <b v="1"/>
    <x v="1"/>
    <s v="spaces"/>
    <x v="3"/>
    <x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b v="0"/>
    <n v="20"/>
    <b v="1"/>
    <x v="1"/>
    <s v="spaces"/>
    <x v="1"/>
    <x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b v="0"/>
    <n v="8"/>
    <b v="1"/>
    <x v="1"/>
    <s v="spaces"/>
    <x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b v="0"/>
    <n v="175"/>
    <b v="1"/>
    <x v="1"/>
    <s v="spaces"/>
    <x v="2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b v="0"/>
    <n v="104"/>
    <b v="1"/>
    <x v="1"/>
    <s v="spaces"/>
    <x v="5"/>
    <x v="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b v="0"/>
    <n v="17"/>
    <b v="1"/>
    <x v="1"/>
    <s v="spaces"/>
    <x v="2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b v="0"/>
    <n v="277"/>
    <b v="1"/>
    <x v="1"/>
    <s v="spaces"/>
    <x v="3"/>
    <x v="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b v="0"/>
    <n v="118"/>
    <b v="1"/>
    <x v="1"/>
    <s v="spaces"/>
    <x v="3"/>
    <x v="8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b v="0"/>
    <n v="97"/>
    <b v="1"/>
    <x v="1"/>
    <s v="spaces"/>
    <x v="3"/>
    <x v="4"/>
    <x v="4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b v="0"/>
    <n v="20"/>
    <b v="1"/>
    <x v="1"/>
    <s v="spaces"/>
    <x v="0"/>
    <x v="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b v="0"/>
    <n v="26"/>
    <b v="1"/>
    <x v="1"/>
    <s v="spaces"/>
    <x v="0"/>
    <x v="11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b v="0"/>
    <n v="128"/>
    <b v="1"/>
    <x v="1"/>
    <s v="spaces"/>
    <x v="3"/>
    <x v="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b v="0"/>
    <n v="15"/>
    <b v="1"/>
    <x v="1"/>
    <s v="spaces"/>
    <x v="3"/>
    <x v="11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b v="0"/>
    <n v="25"/>
    <b v="1"/>
    <x v="1"/>
    <s v="spaces"/>
    <x v="0"/>
    <x v="4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b v="0"/>
    <n v="55"/>
    <b v="1"/>
    <x v="1"/>
    <s v="spaces"/>
    <x v="0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b v="0"/>
    <n v="107"/>
    <b v="1"/>
    <x v="1"/>
    <s v="spaces"/>
    <x v="0"/>
    <x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b v="0"/>
    <n v="557"/>
    <b v="1"/>
    <x v="1"/>
    <s v="spaces"/>
    <x v="3"/>
    <x v="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b v="0"/>
    <n v="40"/>
    <b v="1"/>
    <x v="1"/>
    <s v="spaces"/>
    <x v="3"/>
    <x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b v="0"/>
    <n v="36"/>
    <b v="1"/>
    <x v="1"/>
    <s v="spaces"/>
    <x v="3"/>
    <x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b v="0"/>
    <n v="159"/>
    <b v="1"/>
    <x v="1"/>
    <s v="spaces"/>
    <x v="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b v="0"/>
    <n v="41"/>
    <b v="1"/>
    <x v="1"/>
    <s v="spaces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b v="0"/>
    <n v="226"/>
    <b v="1"/>
    <x v="1"/>
    <s v="spaces"/>
    <x v="3"/>
    <x v="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b v="0"/>
    <n v="30"/>
    <b v="1"/>
    <x v="1"/>
    <s v="spaces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b v="0"/>
    <n v="103"/>
    <b v="1"/>
    <x v="1"/>
    <s v="spaces"/>
    <x v="2"/>
    <x v="9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b v="0"/>
    <n v="62"/>
    <b v="1"/>
    <x v="1"/>
    <s v="spaces"/>
    <x v="2"/>
    <x v="3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b v="0"/>
    <n v="6"/>
    <b v="1"/>
    <x v="1"/>
    <s v="spaces"/>
    <x v="0"/>
    <x v="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b v="0"/>
    <n v="182"/>
    <b v="1"/>
    <x v="1"/>
    <s v="spaces"/>
    <x v="5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b v="0"/>
    <n v="145"/>
    <b v="1"/>
    <x v="1"/>
    <s v="spaces"/>
    <x v="3"/>
    <x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b v="0"/>
    <n v="25"/>
    <b v="1"/>
    <x v="1"/>
    <s v="spaces"/>
    <x v="1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b v="0"/>
    <n v="320"/>
    <b v="1"/>
    <x v="1"/>
    <s v="spaces"/>
    <x v="0"/>
    <x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b v="0"/>
    <n v="99"/>
    <b v="1"/>
    <x v="1"/>
    <s v="spaces"/>
    <x v="2"/>
    <x v="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b v="0"/>
    <n v="348"/>
    <b v="1"/>
    <x v="1"/>
    <s v="spaces"/>
    <x v="3"/>
    <x v="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b v="0"/>
    <n v="41"/>
    <b v="1"/>
    <x v="1"/>
    <s v="spaces"/>
    <x v="0"/>
    <x v="1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b v="0"/>
    <n v="29"/>
    <b v="1"/>
    <x v="1"/>
    <s v="spaces"/>
    <x v="2"/>
    <x v="10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b v="0"/>
    <n v="25"/>
    <b v="1"/>
    <x v="1"/>
    <s v="spaces"/>
    <x v="0"/>
    <x v="1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b v="0"/>
    <n v="23"/>
    <b v="1"/>
    <x v="1"/>
    <s v="spaces"/>
    <x v="2"/>
    <x v="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b v="0"/>
    <n v="1260"/>
    <b v="1"/>
    <x v="1"/>
    <s v="spaces"/>
    <x v="2"/>
    <x v="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b v="0"/>
    <n v="307"/>
    <b v="1"/>
    <x v="1"/>
    <s v="spaces"/>
    <x v="4"/>
    <x v="6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b v="0"/>
    <n v="329"/>
    <b v="1"/>
    <x v="1"/>
    <s v="spaces"/>
    <x v="4"/>
    <x v="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b v="0"/>
    <n v="32"/>
    <b v="1"/>
    <x v="1"/>
    <s v="spaces"/>
    <x v="7"/>
    <x v="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b v="0"/>
    <n v="27"/>
    <b v="1"/>
    <x v="1"/>
    <s v="spaces"/>
    <x v="2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b v="0"/>
    <n v="236"/>
    <b v="1"/>
    <x v="1"/>
    <s v="spaces"/>
    <x v="4"/>
    <x v="11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b v="0"/>
    <n v="42"/>
    <b v="1"/>
    <x v="1"/>
    <s v="spaces"/>
    <x v="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b v="0"/>
    <n v="95"/>
    <b v="1"/>
    <x v="1"/>
    <s v="spaces"/>
    <x v="0"/>
    <x v="1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b v="0"/>
    <n v="37"/>
    <b v="1"/>
    <x v="1"/>
    <s v="spaces"/>
    <x v="0"/>
    <x v="8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b v="0"/>
    <n v="128"/>
    <b v="1"/>
    <x v="1"/>
    <s v="spaces"/>
    <x v="0"/>
    <x v="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b v="0"/>
    <n v="156"/>
    <b v="1"/>
    <x v="1"/>
    <s v="spaces"/>
    <x v="2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b v="0"/>
    <n v="64"/>
    <b v="1"/>
    <x v="1"/>
    <s v="spaces"/>
    <x v="3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b v="0"/>
    <n v="58"/>
    <b v="1"/>
    <x v="1"/>
    <s v="spaces"/>
    <x v="3"/>
    <x v="1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b v="0"/>
    <n v="20"/>
    <b v="1"/>
    <x v="1"/>
    <s v="spaces"/>
    <x v="2"/>
    <x v="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b v="0"/>
    <n v="47"/>
    <b v="1"/>
    <x v="1"/>
    <s v="spaces"/>
    <x v="3"/>
    <x v="11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b v="0"/>
    <n v="54"/>
    <b v="1"/>
    <x v="1"/>
    <s v="spaces"/>
    <x v="0"/>
    <x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b v="0"/>
    <n v="9"/>
    <b v="1"/>
    <x v="1"/>
    <s v="spaces"/>
    <x v="2"/>
    <x v="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b v="1"/>
    <n v="35"/>
    <b v="0"/>
    <x v="1"/>
    <s v="spaces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b v="0"/>
    <n v="2"/>
    <b v="0"/>
    <x v="1"/>
    <s v="spaces"/>
    <x v="0"/>
    <x v="6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b v="0"/>
    <n v="3"/>
    <b v="0"/>
    <x v="1"/>
    <s v="spaces"/>
    <x v="3"/>
    <x v="1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b v="0"/>
    <n v="0"/>
    <b v="0"/>
    <x v="1"/>
    <s v="spaces"/>
    <x v="0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b v="0"/>
    <n v="1"/>
    <b v="0"/>
    <x v="1"/>
    <s v="spaces"/>
    <x v="3"/>
    <x v="4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b v="0"/>
    <n v="0"/>
    <b v="0"/>
    <x v="1"/>
    <s v="spaces"/>
    <x v="3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b v="0"/>
    <n v="0"/>
    <b v="0"/>
    <x v="1"/>
    <s v="spaces"/>
    <x v="2"/>
    <x v="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b v="0"/>
    <n v="3"/>
    <b v="0"/>
    <x v="1"/>
    <s v="spaces"/>
    <x v="2"/>
    <x v="7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b v="0"/>
    <n v="11"/>
    <b v="0"/>
    <x v="1"/>
    <s v="spaces"/>
    <x v="3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b v="0"/>
    <n v="6"/>
    <b v="0"/>
    <x v="1"/>
    <s v="spaces"/>
    <x v="0"/>
    <x v="10"/>
    <x v="10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b v="0"/>
    <n v="0"/>
    <b v="0"/>
    <x v="1"/>
    <s v="spaces"/>
    <x v="3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b v="0"/>
    <n v="67"/>
    <b v="0"/>
    <x v="1"/>
    <s v="spaces"/>
    <x v="0"/>
    <x v="8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b v="0"/>
    <n v="23"/>
    <b v="0"/>
    <x v="1"/>
    <s v="spaces"/>
    <x v="2"/>
    <x v="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b v="0"/>
    <n v="72"/>
    <b v="0"/>
    <x v="1"/>
    <s v="spaces"/>
    <x v="0"/>
    <x v="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b v="0"/>
    <n v="2"/>
    <b v="0"/>
    <x v="1"/>
    <s v="spaces"/>
    <x v="3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b v="0"/>
    <n v="15"/>
    <b v="0"/>
    <x v="1"/>
    <s v="spaces"/>
    <x v="2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b v="0"/>
    <n v="1"/>
    <b v="0"/>
    <x v="1"/>
    <s v="spaces"/>
    <x v="0"/>
    <x v="1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b v="0"/>
    <n v="2"/>
    <b v="0"/>
    <x v="1"/>
    <s v="spaces"/>
    <x v="0"/>
    <x v="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b v="0"/>
    <n v="7"/>
    <b v="0"/>
    <x v="1"/>
    <s v="spaces"/>
    <x v="3"/>
    <x v="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b v="0"/>
    <n v="16"/>
    <b v="0"/>
    <x v="1"/>
    <s v="spaces"/>
    <x v="2"/>
    <x v="4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b v="0"/>
    <n v="117"/>
    <b v="0"/>
    <x v="1"/>
    <s v="spaces"/>
    <x v="0"/>
    <x v="6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b v="0"/>
    <n v="2"/>
    <b v="0"/>
    <x v="1"/>
    <s v="spaces"/>
    <x v="2"/>
    <x v="9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b v="0"/>
    <n v="7"/>
    <b v="0"/>
    <x v="1"/>
    <s v="spaces"/>
    <x v="0"/>
    <x v="6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2-09T13:42:39"/>
    <b v="0"/>
    <n v="3"/>
    <b v="0"/>
    <x v="1"/>
    <s v="spaces"/>
    <x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b v="0"/>
    <n v="20"/>
    <b v="0"/>
    <x v="1"/>
    <s v="spaces"/>
    <x v="2"/>
    <x v="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b v="0"/>
    <n v="50"/>
    <b v="0"/>
    <x v="1"/>
    <s v="spaces"/>
    <x v="0"/>
    <x v="1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b v="0"/>
    <n v="2"/>
    <b v="0"/>
    <x v="1"/>
    <s v="spaces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b v="0"/>
    <n v="3"/>
    <b v="0"/>
    <x v="1"/>
    <s v="spaces"/>
    <x v="0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b v="0"/>
    <n v="27"/>
    <b v="0"/>
    <x v="1"/>
    <s v="spaces"/>
    <x v="0"/>
    <x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b v="0"/>
    <n v="7"/>
    <b v="0"/>
    <x v="1"/>
    <s v="spaces"/>
    <x v="3"/>
    <x v="9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b v="0"/>
    <n v="5"/>
    <b v="0"/>
    <x v="1"/>
    <s v="spaces"/>
    <x v="0"/>
    <x v="1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b v="0"/>
    <n v="0"/>
    <b v="0"/>
    <x v="1"/>
    <s v="spaces"/>
    <x v="0"/>
    <x v="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02T13:31:18"/>
    <b v="0"/>
    <n v="3"/>
    <b v="0"/>
    <x v="1"/>
    <s v="spaces"/>
    <x v="3"/>
    <x v="1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b v="0"/>
    <n v="6"/>
    <b v="0"/>
    <x v="1"/>
    <s v="spaces"/>
    <x v="0"/>
    <x v="6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b v="0"/>
    <n v="9"/>
    <b v="0"/>
    <x v="1"/>
    <s v="spaces"/>
    <x v="0"/>
    <x v="1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b v="0"/>
    <n v="3"/>
    <b v="0"/>
    <x v="1"/>
    <s v="spaces"/>
    <x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b v="0"/>
    <n v="2"/>
    <b v="0"/>
    <x v="1"/>
    <s v="spaces"/>
    <x v="2"/>
    <x v="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b v="0"/>
    <n v="3"/>
    <b v="0"/>
    <x v="1"/>
    <s v="spaces"/>
    <x v="3"/>
    <x v="11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b v="0"/>
    <n v="45"/>
    <b v="0"/>
    <x v="1"/>
    <s v="spaces"/>
    <x v="2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b v="0"/>
    <n v="9"/>
    <b v="0"/>
    <x v="1"/>
    <s v="spaces"/>
    <x v="0"/>
    <x v="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b v="0"/>
    <n v="9"/>
    <b v="0"/>
    <x v="1"/>
    <s v="spaces"/>
    <x v="2"/>
    <x v="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b v="0"/>
    <n v="21"/>
    <b v="0"/>
    <x v="1"/>
    <s v="spaces"/>
    <x v="0"/>
    <x v="8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b v="0"/>
    <n v="17"/>
    <b v="0"/>
    <x v="1"/>
    <s v="spaces"/>
    <x v="3"/>
    <x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b v="0"/>
    <n v="1"/>
    <b v="0"/>
    <x v="1"/>
    <s v="spaces"/>
    <x v="0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b v="0"/>
    <n v="1"/>
    <b v="0"/>
    <x v="1"/>
    <s v="spaces"/>
    <x v="2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b v="0"/>
    <n v="14"/>
    <b v="0"/>
    <x v="1"/>
    <s v="spaces"/>
    <x v="0"/>
    <x v="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b v="0"/>
    <n v="42"/>
    <b v="0"/>
    <x v="1"/>
    <s v="spaces"/>
    <x v="2"/>
    <x v="8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b v="0"/>
    <n v="27"/>
    <b v="0"/>
    <x v="1"/>
    <s v="spaces"/>
    <x v="0"/>
    <x v="1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b v="0"/>
    <n v="5"/>
    <b v="0"/>
    <x v="1"/>
    <s v="spaces"/>
    <x v="2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b v="0"/>
    <n v="13"/>
    <b v="0"/>
    <x v="1"/>
    <s v="spaces"/>
    <x v="3"/>
    <x v="8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b v="0"/>
    <n v="12"/>
    <b v="0"/>
    <x v="1"/>
    <s v="spaces"/>
    <x v="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b v="0"/>
    <n v="90"/>
    <b v="0"/>
    <x v="1"/>
    <s v="spaces"/>
    <x v="2"/>
    <x v="3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b v="0"/>
    <n v="2"/>
    <b v="0"/>
    <x v="1"/>
    <s v="spaces"/>
    <x v="0"/>
    <x v="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b v="0"/>
    <n v="5"/>
    <b v="0"/>
    <x v="1"/>
    <s v="spaces"/>
    <x v="0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b v="0"/>
    <n v="31"/>
    <b v="0"/>
    <x v="1"/>
    <s v="spaces"/>
    <x v="3"/>
    <x v="1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b v="0"/>
    <n v="4"/>
    <b v="0"/>
    <x v="1"/>
    <s v="spaces"/>
    <x v="0"/>
    <x v="1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b v="0"/>
    <n v="29"/>
    <b v="0"/>
    <x v="1"/>
    <s v="spaces"/>
    <x v="0"/>
    <x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b v="0"/>
    <n v="2"/>
    <b v="0"/>
    <x v="1"/>
    <s v="spaces"/>
    <x v="0"/>
    <x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b v="0"/>
    <n v="114"/>
    <b v="0"/>
    <x v="1"/>
    <s v="spaces"/>
    <x v="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b v="0"/>
    <n v="1"/>
    <b v="0"/>
    <x v="1"/>
    <s v="spaces"/>
    <x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b v="0"/>
    <n v="76"/>
    <b v="0"/>
    <x v="1"/>
    <s v="spaces"/>
    <x v="3"/>
    <x v="8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b v="0"/>
    <n v="9"/>
    <b v="0"/>
    <x v="1"/>
    <s v="spaces"/>
    <x v="2"/>
    <x v="8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b v="0"/>
    <n v="37"/>
    <b v="0"/>
    <x v="1"/>
    <s v="spaces"/>
    <x v="0"/>
    <x v="7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b v="0"/>
    <n v="0"/>
    <b v="0"/>
    <x v="1"/>
    <s v="spaces"/>
    <x v="3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b v="0"/>
    <n v="1"/>
    <b v="0"/>
    <x v="1"/>
    <s v="spaces"/>
    <x v="2"/>
    <x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b v="0"/>
    <n v="10"/>
    <b v="0"/>
    <x v="1"/>
    <s v="spaces"/>
    <x v="0"/>
    <x v="7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b v="0"/>
    <n v="1"/>
    <b v="0"/>
    <x v="1"/>
    <s v="spaces"/>
    <x v="2"/>
    <x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b v="0"/>
    <n v="2"/>
    <b v="0"/>
    <x v="1"/>
    <s v="spaces"/>
    <x v="2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b v="0"/>
    <n v="1"/>
    <b v="0"/>
    <x v="1"/>
    <s v="spaces"/>
    <x v="0"/>
    <x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b v="0"/>
    <n v="10"/>
    <b v="0"/>
    <x v="1"/>
    <s v="spaces"/>
    <x v="2"/>
    <x v="7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b v="0"/>
    <n v="1"/>
    <b v="0"/>
    <x v="1"/>
    <s v="spaces"/>
    <x v="3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b v="0"/>
    <n v="2"/>
    <b v="0"/>
    <x v="1"/>
    <s v="spaces"/>
    <x v="2"/>
    <x v="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b v="0"/>
    <n v="348"/>
    <b v="0"/>
    <x v="1"/>
    <s v="spaces"/>
    <x v="2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b v="0"/>
    <n v="4"/>
    <b v="0"/>
    <x v="1"/>
    <s v="spaces"/>
    <x v="3"/>
    <x v="11"/>
    <x v="11"/>
  </r>
  <r>
    <n v="3125"/>
    <s v="N/A (Canceled)"/>
    <s v="N/A"/>
    <n v="1500000"/>
    <n v="0"/>
    <x v="1"/>
    <s v="US"/>
    <s v="USD"/>
    <n v="1452142672"/>
    <n v="1449550672"/>
    <d v="2015-12-08T04:57:52"/>
    <b v="0"/>
    <n v="0"/>
    <b v="0"/>
    <x v="1"/>
    <s v="spaces"/>
    <x v="0"/>
    <x v="11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2-27T00:26:02"/>
    <b v="0"/>
    <n v="17"/>
    <b v="0"/>
    <x v="1"/>
    <s v="spaces"/>
    <x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b v="0"/>
    <n v="0"/>
    <b v="0"/>
    <x v="1"/>
    <s v="spaces"/>
    <x v="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b v="0"/>
    <n v="117"/>
    <b v="0"/>
    <x v="1"/>
    <s v="plays"/>
    <x v="1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b v="0"/>
    <n v="1"/>
    <b v="0"/>
    <x v="1"/>
    <s v="plays"/>
    <x v="1"/>
    <x v="7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b v="0"/>
    <n v="4"/>
    <b v="0"/>
    <x v="1"/>
    <s v="plays"/>
    <x v="1"/>
    <x v="7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b v="0"/>
    <n v="12"/>
    <b v="0"/>
    <x v="1"/>
    <s v="plays"/>
    <x v="1"/>
    <x v="7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b v="0"/>
    <n v="1"/>
    <b v="0"/>
    <x v="1"/>
    <s v="plays"/>
    <x v="1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b v="0"/>
    <n v="16"/>
    <b v="0"/>
    <x v="1"/>
    <s v="plays"/>
    <x v="1"/>
    <x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b v="0"/>
    <n v="12"/>
    <b v="0"/>
    <x v="1"/>
    <s v="plays"/>
    <x v="1"/>
    <x v="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b v="0"/>
    <n v="7"/>
    <b v="0"/>
    <x v="1"/>
    <s v="plays"/>
    <x v="1"/>
    <x v="7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b v="0"/>
    <n v="22"/>
    <b v="0"/>
    <x v="1"/>
    <s v="plays"/>
    <x v="1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b v="0"/>
    <n v="1"/>
    <b v="0"/>
    <x v="1"/>
    <s v="plays"/>
    <x v="1"/>
    <x v="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b v="0"/>
    <n v="0"/>
    <b v="0"/>
    <x v="1"/>
    <s v="plays"/>
    <x v="1"/>
    <x v="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b v="0"/>
    <n v="6"/>
    <b v="0"/>
    <x v="1"/>
    <s v="plays"/>
    <x v="1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b v="0"/>
    <n v="4"/>
    <b v="0"/>
    <x v="1"/>
    <s v="plays"/>
    <x v="1"/>
    <x v="7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b v="0"/>
    <n v="8"/>
    <b v="0"/>
    <x v="1"/>
    <s v="plays"/>
    <x v="1"/>
    <x v="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b v="0"/>
    <n v="3"/>
    <b v="0"/>
    <x v="1"/>
    <s v="plays"/>
    <x v="1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b v="0"/>
    <n v="0"/>
    <b v="0"/>
    <x v="1"/>
    <s v="plays"/>
    <x v="1"/>
    <x v="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b v="0"/>
    <n v="30"/>
    <b v="0"/>
    <x v="1"/>
    <s v="plays"/>
    <x v="1"/>
    <x v="7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b v="0"/>
    <n v="0"/>
    <b v="0"/>
    <x v="1"/>
    <s v="plays"/>
    <x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b v="0"/>
    <n v="12"/>
    <b v="0"/>
    <x v="1"/>
    <s v="plays"/>
    <x v="1"/>
    <x v="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b v="1"/>
    <n v="213"/>
    <b v="1"/>
    <x v="1"/>
    <s v="plays"/>
    <x v="3"/>
    <x v="8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b v="1"/>
    <n v="57"/>
    <b v="1"/>
    <x v="1"/>
    <s v="plays"/>
    <x v="3"/>
    <x v="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b v="1"/>
    <n v="25"/>
    <b v="1"/>
    <x v="1"/>
    <s v="plays"/>
    <x v="5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b v="1"/>
    <n v="104"/>
    <b v="1"/>
    <x v="1"/>
    <s v="plays"/>
    <x v="7"/>
    <x v="9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b v="1"/>
    <n v="34"/>
    <b v="1"/>
    <x v="1"/>
    <s v="plays"/>
    <x v="3"/>
    <x v="10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b v="1"/>
    <n v="67"/>
    <b v="1"/>
    <x v="1"/>
    <s v="plays"/>
    <x v="4"/>
    <x v="9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b v="1"/>
    <n v="241"/>
    <b v="1"/>
    <x v="1"/>
    <s v="plays"/>
    <x v="6"/>
    <x v="7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b v="1"/>
    <n v="123"/>
    <b v="1"/>
    <x v="1"/>
    <s v="plays"/>
    <x v="5"/>
    <x v="7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b v="1"/>
    <n v="302"/>
    <b v="1"/>
    <x v="1"/>
    <s v="plays"/>
    <x v="5"/>
    <x v="4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b v="1"/>
    <n v="89"/>
    <b v="1"/>
    <x v="1"/>
    <s v="plays"/>
    <x v="5"/>
    <x v="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b v="1"/>
    <n v="41"/>
    <b v="1"/>
    <x v="1"/>
    <s v="plays"/>
    <x v="3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b v="1"/>
    <n v="69"/>
    <b v="1"/>
    <x v="1"/>
    <s v="plays"/>
    <x v="4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b v="1"/>
    <n v="52"/>
    <b v="1"/>
    <x v="1"/>
    <s v="plays"/>
    <x v="6"/>
    <x v="11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b v="1"/>
    <n v="57"/>
    <b v="1"/>
    <x v="1"/>
    <s v="plays"/>
    <x v="3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b v="1"/>
    <n v="74"/>
    <b v="1"/>
    <x v="1"/>
    <s v="plays"/>
    <x v="3"/>
    <x v="8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b v="1"/>
    <n v="63"/>
    <b v="1"/>
    <x v="1"/>
    <s v="plays"/>
    <x v="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b v="1"/>
    <n v="72"/>
    <b v="1"/>
    <x v="1"/>
    <s v="plays"/>
    <x v="3"/>
    <x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b v="1"/>
    <n v="71"/>
    <b v="1"/>
    <x v="1"/>
    <s v="plays"/>
    <x v="3"/>
    <x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b v="1"/>
    <n v="21"/>
    <b v="1"/>
    <x v="1"/>
    <s v="plays"/>
    <x v="6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b v="1"/>
    <n v="930"/>
    <b v="1"/>
    <x v="1"/>
    <s v="plays"/>
    <x v="3"/>
    <x v="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b v="1"/>
    <n v="55"/>
    <b v="1"/>
    <x v="1"/>
    <s v="plays"/>
    <x v="3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b v="1"/>
    <n v="61"/>
    <b v="1"/>
    <x v="1"/>
    <s v="plays"/>
    <x v="3"/>
    <x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b v="1"/>
    <n v="82"/>
    <b v="1"/>
    <x v="1"/>
    <s v="plays"/>
    <x v="4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b v="1"/>
    <n v="71"/>
    <b v="1"/>
    <x v="1"/>
    <s v="plays"/>
    <x v="3"/>
    <x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b v="1"/>
    <n v="117"/>
    <b v="1"/>
    <x v="1"/>
    <s v="plays"/>
    <x v="2"/>
    <x v="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b v="1"/>
    <n v="29"/>
    <b v="1"/>
    <x v="1"/>
    <s v="plays"/>
    <x v="5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b v="1"/>
    <n v="74"/>
    <b v="1"/>
    <x v="1"/>
    <s v="plays"/>
    <x v="3"/>
    <x v="1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b v="1"/>
    <n v="23"/>
    <b v="1"/>
    <x v="1"/>
    <s v="plays"/>
    <x v="3"/>
    <x v="10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b v="1"/>
    <n v="60"/>
    <b v="1"/>
    <x v="1"/>
    <s v="plays"/>
    <x v="7"/>
    <x v="1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b v="1"/>
    <n v="55"/>
    <b v="1"/>
    <x v="1"/>
    <s v="plays"/>
    <x v="4"/>
    <x v="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b v="1"/>
    <n v="51"/>
    <b v="1"/>
    <x v="1"/>
    <s v="plays"/>
    <x v="3"/>
    <x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b v="1"/>
    <n v="78"/>
    <b v="1"/>
    <x v="1"/>
    <s v="plays"/>
    <x v="3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b v="1"/>
    <n v="62"/>
    <b v="1"/>
    <x v="1"/>
    <s v="plays"/>
    <x v="4"/>
    <x v="6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b v="1"/>
    <n v="45"/>
    <b v="1"/>
    <x v="1"/>
    <s v="plays"/>
    <x v="3"/>
    <x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b v="1"/>
    <n v="15"/>
    <b v="1"/>
    <x v="1"/>
    <s v="plays"/>
    <x v="3"/>
    <x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b v="1"/>
    <n v="151"/>
    <b v="1"/>
    <x v="1"/>
    <s v="plays"/>
    <x v="6"/>
    <x v="11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b v="1"/>
    <n v="68"/>
    <b v="1"/>
    <x v="1"/>
    <s v="plays"/>
    <x v="4"/>
    <x v="10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b v="1"/>
    <n v="46"/>
    <b v="1"/>
    <x v="1"/>
    <s v="plays"/>
    <x v="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b v="1"/>
    <n v="24"/>
    <b v="1"/>
    <x v="1"/>
    <s v="plays"/>
    <x v="3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b v="1"/>
    <n v="70"/>
    <b v="1"/>
    <x v="1"/>
    <s v="plays"/>
    <x v="3"/>
    <x v="1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b v="1"/>
    <n v="244"/>
    <b v="1"/>
    <x v="1"/>
    <s v="plays"/>
    <x v="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b v="0"/>
    <n v="9"/>
    <b v="0"/>
    <x v="1"/>
    <s v="musical"/>
    <x v="0"/>
    <x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b v="0"/>
    <n v="19"/>
    <b v="0"/>
    <x v="1"/>
    <s v="musical"/>
    <x v="0"/>
    <x v="6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b v="0"/>
    <n v="0"/>
    <b v="0"/>
    <x v="1"/>
    <s v="musical"/>
    <x v="2"/>
    <x v="4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b v="0"/>
    <n v="4"/>
    <b v="0"/>
    <x v="1"/>
    <s v="musical"/>
    <x v="2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b v="0"/>
    <n v="8"/>
    <b v="0"/>
    <x v="1"/>
    <s v="musical"/>
    <x v="0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b v="0"/>
    <n v="24"/>
    <b v="0"/>
    <x v="1"/>
    <s v="musical"/>
    <x v="0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b v="0"/>
    <n v="0"/>
    <b v="0"/>
    <x v="1"/>
    <s v="musical"/>
    <x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b v="0"/>
    <n v="39"/>
    <b v="0"/>
    <x v="1"/>
    <s v="musical"/>
    <x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b v="0"/>
    <n v="6"/>
    <b v="0"/>
    <x v="1"/>
    <s v="musical"/>
    <x v="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b v="0"/>
    <n v="4"/>
    <b v="0"/>
    <x v="1"/>
    <s v="musical"/>
    <x v="0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b v="0"/>
    <n v="3"/>
    <b v="0"/>
    <x v="1"/>
    <s v="musical"/>
    <x v="0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b v="0"/>
    <n v="53"/>
    <b v="0"/>
    <x v="1"/>
    <s v="musical"/>
    <x v="3"/>
    <x v="1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b v="0"/>
    <n v="1"/>
    <b v="0"/>
    <x v="1"/>
    <s v="musical"/>
    <x v="2"/>
    <x v="7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b v="0"/>
    <n v="2"/>
    <b v="0"/>
    <x v="1"/>
    <s v="musical"/>
    <x v="3"/>
    <x v="10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b v="0"/>
    <n v="25"/>
    <b v="0"/>
    <x v="1"/>
    <s v="musical"/>
    <x v="0"/>
    <x v="9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b v="0"/>
    <n v="6"/>
    <b v="0"/>
    <x v="1"/>
    <s v="musical"/>
    <x v="0"/>
    <x v="1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b v="0"/>
    <n v="0"/>
    <b v="0"/>
    <x v="1"/>
    <s v="musical"/>
    <x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b v="0"/>
    <n v="12"/>
    <b v="0"/>
    <x v="1"/>
    <s v="musical"/>
    <x v="0"/>
    <x v="6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b v="0"/>
    <n v="0"/>
    <b v="0"/>
    <x v="1"/>
    <s v="musical"/>
    <x v="0"/>
    <x v="1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b v="0"/>
    <n v="36"/>
    <b v="0"/>
    <x v="1"/>
    <s v="musical"/>
    <x v="0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b v="1"/>
    <n v="82"/>
    <b v="1"/>
    <x v="1"/>
    <s v="plays"/>
    <x v="3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b v="1"/>
    <n v="226"/>
    <b v="1"/>
    <x v="1"/>
    <s v="plays"/>
    <x v="3"/>
    <x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b v="1"/>
    <n v="60"/>
    <b v="1"/>
    <x v="1"/>
    <s v="plays"/>
    <x v="5"/>
    <x v="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b v="1"/>
    <n v="322"/>
    <b v="1"/>
    <x v="1"/>
    <s v="plays"/>
    <x v="3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b v="1"/>
    <n v="94"/>
    <b v="1"/>
    <x v="1"/>
    <s v="plays"/>
    <x v="3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b v="1"/>
    <n v="47"/>
    <b v="1"/>
    <x v="1"/>
    <s v="plays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b v="1"/>
    <n v="115"/>
    <b v="1"/>
    <x v="1"/>
    <s v="plays"/>
    <x v="0"/>
    <x v="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b v="1"/>
    <n v="134"/>
    <b v="1"/>
    <x v="1"/>
    <s v="plays"/>
    <x v="0"/>
    <x v="1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b v="1"/>
    <n v="35"/>
    <b v="1"/>
    <x v="1"/>
    <s v="plays"/>
    <x v="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b v="1"/>
    <n v="104"/>
    <b v="1"/>
    <x v="1"/>
    <s v="plays"/>
    <x v="2"/>
    <x v="9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b v="1"/>
    <n v="184"/>
    <b v="1"/>
    <x v="1"/>
    <s v="plays"/>
    <x v="3"/>
    <x v="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b v="1"/>
    <n v="119"/>
    <b v="1"/>
    <x v="1"/>
    <s v="plays"/>
    <x v="0"/>
    <x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b v="1"/>
    <n v="59"/>
    <b v="1"/>
    <x v="1"/>
    <s v="plays"/>
    <x v="1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b v="1"/>
    <n v="113"/>
    <b v="1"/>
    <x v="1"/>
    <s v="plays"/>
    <x v="0"/>
    <x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b v="1"/>
    <n v="84"/>
    <b v="1"/>
    <x v="1"/>
    <s v="plays"/>
    <x v="0"/>
    <x v="8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b v="1"/>
    <n v="74"/>
    <b v="1"/>
    <x v="1"/>
    <s v="plays"/>
    <x v="0"/>
    <x v="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b v="1"/>
    <n v="216"/>
    <b v="1"/>
    <x v="1"/>
    <s v="plays"/>
    <x v="2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b v="1"/>
    <n v="39"/>
    <b v="1"/>
    <x v="1"/>
    <s v="plays"/>
    <x v="2"/>
    <x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b v="1"/>
    <n v="21"/>
    <b v="1"/>
    <x v="1"/>
    <s v="plays"/>
    <x v="0"/>
    <x v="8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b v="0"/>
    <n v="30"/>
    <b v="1"/>
    <x v="1"/>
    <s v="plays"/>
    <x v="2"/>
    <x v="1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b v="1"/>
    <n v="37"/>
    <b v="1"/>
    <x v="1"/>
    <s v="plays"/>
    <x v="0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b v="1"/>
    <n v="202"/>
    <b v="1"/>
    <x v="1"/>
    <s v="plays"/>
    <x v="3"/>
    <x v="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b v="1"/>
    <n v="37"/>
    <b v="1"/>
    <x v="1"/>
    <s v="plays"/>
    <x v="3"/>
    <x v="8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b v="0"/>
    <n v="28"/>
    <b v="1"/>
    <x v="1"/>
    <s v="plays"/>
    <x v="2"/>
    <x v="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b v="1"/>
    <n v="26"/>
    <b v="1"/>
    <x v="1"/>
    <s v="plays"/>
    <x v="2"/>
    <x v="6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b v="0"/>
    <n v="61"/>
    <b v="1"/>
    <x v="1"/>
    <s v="plays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b v="0"/>
    <n v="115"/>
    <b v="1"/>
    <x v="1"/>
    <s v="plays"/>
    <x v="2"/>
    <x v="1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b v="1"/>
    <n v="181"/>
    <b v="1"/>
    <x v="1"/>
    <s v="plays"/>
    <x v="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b v="0"/>
    <n v="110"/>
    <b v="1"/>
    <x v="1"/>
    <s v="plays"/>
    <x v="2"/>
    <x v="4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b v="1"/>
    <n v="269"/>
    <b v="1"/>
    <x v="1"/>
    <s v="plays"/>
    <x v="0"/>
    <x v="8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b v="1"/>
    <n v="79"/>
    <b v="1"/>
    <x v="1"/>
    <s v="plays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b v="1"/>
    <n v="104"/>
    <b v="1"/>
    <x v="1"/>
    <s v="plays"/>
    <x v="0"/>
    <x v="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b v="0"/>
    <n v="34"/>
    <b v="1"/>
    <x v="1"/>
    <s v="plays"/>
    <x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b v="1"/>
    <n v="167"/>
    <b v="1"/>
    <x v="1"/>
    <s v="plays"/>
    <x v="3"/>
    <x v="8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b v="1"/>
    <n v="183"/>
    <b v="1"/>
    <x v="1"/>
    <s v="plays"/>
    <x v="3"/>
    <x v="10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b v="1"/>
    <n v="71"/>
    <b v="1"/>
    <x v="1"/>
    <s v="plays"/>
    <x v="0"/>
    <x v="8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b v="0"/>
    <n v="69"/>
    <b v="1"/>
    <x v="1"/>
    <s v="plays"/>
    <x v="2"/>
    <x v="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b v="0"/>
    <n v="270"/>
    <b v="1"/>
    <x v="1"/>
    <s v="plays"/>
    <x v="0"/>
    <x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b v="1"/>
    <n v="193"/>
    <b v="1"/>
    <x v="1"/>
    <s v="plays"/>
    <x v="0"/>
    <x v="1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b v="1"/>
    <n v="57"/>
    <b v="1"/>
    <x v="1"/>
    <s v="plays"/>
    <x v="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b v="1"/>
    <n v="200"/>
    <b v="1"/>
    <x v="1"/>
    <s v="plays"/>
    <x v="0"/>
    <x v="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b v="1"/>
    <n v="88"/>
    <b v="1"/>
    <x v="1"/>
    <s v="plays"/>
    <x v="0"/>
    <x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b v="1"/>
    <n v="213"/>
    <b v="1"/>
    <x v="1"/>
    <s v="plays"/>
    <x v="3"/>
    <x v="9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b v="1"/>
    <n v="20"/>
    <b v="1"/>
    <x v="1"/>
    <s v="plays"/>
    <x v="0"/>
    <x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b v="1"/>
    <n v="50"/>
    <b v="1"/>
    <x v="1"/>
    <s v="plays"/>
    <x v="2"/>
    <x v="1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b v="1"/>
    <n v="115"/>
    <b v="1"/>
    <x v="1"/>
    <s v="plays"/>
    <x v="2"/>
    <x v="1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b v="1"/>
    <n v="186"/>
    <b v="1"/>
    <x v="1"/>
    <s v="plays"/>
    <x v="0"/>
    <x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b v="1"/>
    <n v="18"/>
    <b v="1"/>
    <x v="1"/>
    <s v="plays"/>
    <x v="3"/>
    <x v="8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b v="1"/>
    <n v="176"/>
    <b v="1"/>
    <x v="1"/>
    <s v="plays"/>
    <x v="0"/>
    <x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b v="0"/>
    <n v="41"/>
    <b v="1"/>
    <x v="1"/>
    <s v="plays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b v="1"/>
    <n v="75"/>
    <b v="1"/>
    <x v="1"/>
    <s v="plays"/>
    <x v="3"/>
    <x v="1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b v="1"/>
    <n v="97"/>
    <b v="1"/>
    <x v="1"/>
    <s v="plays"/>
    <x v="2"/>
    <x v="8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b v="1"/>
    <n v="73"/>
    <b v="1"/>
    <x v="1"/>
    <s v="plays"/>
    <x v="0"/>
    <x v="9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b v="1"/>
    <n v="49"/>
    <b v="1"/>
    <x v="1"/>
    <s v="plays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b v="1"/>
    <n v="134"/>
    <b v="1"/>
    <x v="1"/>
    <s v="plays"/>
    <x v="3"/>
    <x v="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b v="1"/>
    <n v="68"/>
    <b v="1"/>
    <x v="1"/>
    <s v="plays"/>
    <x v="0"/>
    <x v="9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b v="1"/>
    <n v="49"/>
    <b v="1"/>
    <x v="1"/>
    <s v="plays"/>
    <x v="0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b v="1"/>
    <n v="63"/>
    <b v="1"/>
    <x v="1"/>
    <s v="plays"/>
    <x v="0"/>
    <x v="4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b v="1"/>
    <n v="163"/>
    <b v="1"/>
    <x v="1"/>
    <s v="plays"/>
    <x v="0"/>
    <x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b v="1"/>
    <n v="288"/>
    <b v="1"/>
    <x v="1"/>
    <s v="plays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b v="1"/>
    <n v="42"/>
    <b v="1"/>
    <x v="1"/>
    <s v="plays"/>
    <x v="2"/>
    <x v="10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b v="1"/>
    <n v="70"/>
    <b v="1"/>
    <x v="1"/>
    <s v="plays"/>
    <x v="0"/>
    <x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b v="1"/>
    <n v="30"/>
    <b v="1"/>
    <x v="1"/>
    <s v="plays"/>
    <x v="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b v="1"/>
    <n v="51"/>
    <b v="1"/>
    <x v="1"/>
    <s v="plays"/>
    <x v="3"/>
    <x v="9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b v="1"/>
    <n v="145"/>
    <b v="1"/>
    <x v="1"/>
    <s v="plays"/>
    <x v="0"/>
    <x v="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b v="1"/>
    <n v="21"/>
    <b v="1"/>
    <x v="1"/>
    <s v="plays"/>
    <x v="2"/>
    <x v="1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b v="1"/>
    <n v="286"/>
    <b v="1"/>
    <x v="1"/>
    <s v="plays"/>
    <x v="2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b v="1"/>
    <n v="12"/>
    <b v="1"/>
    <x v="1"/>
    <s v="plays"/>
    <x v="0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b v="1"/>
    <n v="100"/>
    <b v="1"/>
    <x v="1"/>
    <s v="plays"/>
    <x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b v="1"/>
    <n v="100"/>
    <b v="1"/>
    <x v="1"/>
    <s v="plays"/>
    <x v="3"/>
    <x v="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b v="1"/>
    <n v="34"/>
    <b v="1"/>
    <x v="1"/>
    <s v="plays"/>
    <x v="0"/>
    <x v="6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b v="0"/>
    <n v="63"/>
    <b v="1"/>
    <x v="1"/>
    <s v="plays"/>
    <x v="2"/>
    <x v="7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b v="0"/>
    <n v="30"/>
    <b v="1"/>
    <x v="1"/>
    <s v="plays"/>
    <x v="0"/>
    <x v="6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b v="0"/>
    <n v="47"/>
    <b v="1"/>
    <x v="1"/>
    <s v="plays"/>
    <x v="0"/>
    <x v="1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b v="0"/>
    <n v="237"/>
    <b v="1"/>
    <x v="1"/>
    <s v="plays"/>
    <x v="2"/>
    <x v="7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b v="0"/>
    <n v="47"/>
    <b v="1"/>
    <x v="1"/>
    <s v="plays"/>
    <x v="2"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b v="0"/>
    <n v="15"/>
    <b v="1"/>
    <x v="1"/>
    <s v="plays"/>
    <x v="2"/>
    <x v="1"/>
    <x v="1"/>
  </r>
  <r>
    <n v="3285"/>
    <s v="By Morning"/>
    <s v="A new play by Matthew Gasda"/>
    <n v="4999"/>
    <n v="5604"/>
    <x v="0"/>
    <s v="US"/>
    <s v="USD"/>
    <n v="1488258000"/>
    <n v="1485556626"/>
    <d v="2017-01-27T22:37:06"/>
    <b v="0"/>
    <n v="81"/>
    <b v="1"/>
    <x v="1"/>
    <s v="plays"/>
    <x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b v="0"/>
    <n v="122"/>
    <b v="1"/>
    <x v="1"/>
    <s v="plays"/>
    <x v="2"/>
    <x v="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b v="0"/>
    <n v="34"/>
    <b v="1"/>
    <x v="1"/>
    <s v="plays"/>
    <x v="0"/>
    <x v="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b v="0"/>
    <n v="207"/>
    <b v="1"/>
    <x v="1"/>
    <s v="plays"/>
    <x v="2"/>
    <x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b v="0"/>
    <n v="25"/>
    <b v="1"/>
    <x v="1"/>
    <s v="plays"/>
    <x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b v="0"/>
    <n v="72"/>
    <b v="1"/>
    <x v="1"/>
    <s v="plays"/>
    <x v="1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b v="0"/>
    <n v="14"/>
    <b v="1"/>
    <x v="1"/>
    <s v="plays"/>
    <x v="0"/>
    <x v="1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b v="0"/>
    <n v="15"/>
    <b v="1"/>
    <x v="1"/>
    <s v="plays"/>
    <x v="0"/>
    <x v="9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b v="0"/>
    <n v="91"/>
    <b v="1"/>
    <x v="1"/>
    <s v="plays"/>
    <x v="1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b v="0"/>
    <n v="24"/>
    <b v="1"/>
    <x v="1"/>
    <s v="plays"/>
    <x v="0"/>
    <x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b v="0"/>
    <n v="27"/>
    <b v="1"/>
    <x v="1"/>
    <s v="plays"/>
    <x v="2"/>
    <x v="10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b v="0"/>
    <n v="47"/>
    <b v="1"/>
    <x v="1"/>
    <s v="plays"/>
    <x v="0"/>
    <x v="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b v="0"/>
    <n v="44"/>
    <b v="1"/>
    <x v="1"/>
    <s v="plays"/>
    <x v="0"/>
    <x v="3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b v="0"/>
    <n v="72"/>
    <b v="1"/>
    <x v="1"/>
    <s v="plays"/>
    <x v="0"/>
    <x v="1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b v="0"/>
    <n v="63"/>
    <b v="1"/>
    <x v="1"/>
    <s v="plays"/>
    <x v="0"/>
    <x v="8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b v="0"/>
    <n v="88"/>
    <b v="1"/>
    <x v="1"/>
    <s v="plays"/>
    <x v="0"/>
    <x v="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b v="0"/>
    <n v="70"/>
    <b v="1"/>
    <x v="1"/>
    <s v="plays"/>
    <x v="2"/>
    <x v="0"/>
    <x v="0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b v="0"/>
    <n v="50"/>
    <b v="1"/>
    <x v="1"/>
    <s v="plays"/>
    <x v="2"/>
    <x v="4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b v="0"/>
    <n v="35"/>
    <b v="1"/>
    <x v="1"/>
    <s v="plays"/>
    <x v="0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b v="0"/>
    <n v="175"/>
    <b v="1"/>
    <x v="1"/>
    <s v="plays"/>
    <x v="2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b v="0"/>
    <n v="20"/>
    <b v="1"/>
    <x v="1"/>
    <s v="plays"/>
    <x v="0"/>
    <x v="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b v="0"/>
    <n v="54"/>
    <b v="1"/>
    <x v="1"/>
    <s v="plays"/>
    <x v="2"/>
    <x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b v="0"/>
    <n v="20"/>
    <b v="1"/>
    <x v="1"/>
    <s v="plays"/>
    <x v="2"/>
    <x v="6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b v="0"/>
    <n v="57"/>
    <b v="1"/>
    <x v="1"/>
    <s v="plays"/>
    <x v="2"/>
    <x v="7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b v="0"/>
    <n v="31"/>
    <b v="1"/>
    <x v="1"/>
    <s v="plays"/>
    <x v="2"/>
    <x v="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b v="0"/>
    <n v="31"/>
    <b v="1"/>
    <x v="1"/>
    <s v="plays"/>
    <x v="0"/>
    <x v="8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b v="0"/>
    <n v="45"/>
    <b v="1"/>
    <x v="1"/>
    <s v="plays"/>
    <x v="0"/>
    <x v="8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b v="0"/>
    <n v="41"/>
    <b v="1"/>
    <x v="1"/>
    <s v="plays"/>
    <x v="2"/>
    <x v="9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b v="0"/>
    <n v="29"/>
    <b v="1"/>
    <x v="1"/>
    <s v="plays"/>
    <x v="2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b v="0"/>
    <n v="58"/>
    <b v="1"/>
    <x v="1"/>
    <s v="plays"/>
    <x v="0"/>
    <x v="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b v="0"/>
    <n v="89"/>
    <b v="1"/>
    <x v="1"/>
    <s v="plays"/>
    <x v="2"/>
    <x v="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b v="0"/>
    <n v="125"/>
    <b v="1"/>
    <x v="1"/>
    <s v="plays"/>
    <x v="3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b v="0"/>
    <n v="18"/>
    <b v="1"/>
    <x v="1"/>
    <s v="plays"/>
    <x v="2"/>
    <x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b v="0"/>
    <n v="32"/>
    <b v="1"/>
    <x v="1"/>
    <s v="plays"/>
    <x v="2"/>
    <x v="7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b v="0"/>
    <n v="16"/>
    <b v="1"/>
    <x v="1"/>
    <s v="plays"/>
    <x v="3"/>
    <x v="11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b v="0"/>
    <n v="38"/>
    <b v="1"/>
    <x v="1"/>
    <s v="plays"/>
    <x v="2"/>
    <x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b v="0"/>
    <n v="15"/>
    <b v="1"/>
    <x v="1"/>
    <s v="plays"/>
    <x v="3"/>
    <x v="9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b v="0"/>
    <n v="23"/>
    <b v="1"/>
    <x v="1"/>
    <s v="plays"/>
    <x v="2"/>
    <x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b v="0"/>
    <n v="49"/>
    <b v="1"/>
    <x v="1"/>
    <s v="plays"/>
    <x v="2"/>
    <x v="10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b v="0"/>
    <n v="10"/>
    <b v="1"/>
    <x v="1"/>
    <s v="plays"/>
    <x v="2"/>
    <x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b v="0"/>
    <n v="15"/>
    <b v="1"/>
    <x v="1"/>
    <s v="plays"/>
    <x v="0"/>
    <x v="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b v="0"/>
    <n v="57"/>
    <b v="1"/>
    <x v="1"/>
    <s v="plays"/>
    <x v="0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b v="0"/>
    <n v="33"/>
    <b v="1"/>
    <x v="1"/>
    <s v="plays"/>
    <x v="2"/>
    <x v="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b v="0"/>
    <n v="9"/>
    <b v="1"/>
    <x v="1"/>
    <s v="plays"/>
    <x v="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b v="0"/>
    <n v="26"/>
    <b v="1"/>
    <x v="1"/>
    <s v="plays"/>
    <x v="3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b v="0"/>
    <n v="69"/>
    <b v="1"/>
    <x v="1"/>
    <s v="plays"/>
    <x v="0"/>
    <x v="7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b v="0"/>
    <n v="65"/>
    <b v="1"/>
    <x v="1"/>
    <s v="plays"/>
    <x v="0"/>
    <x v="8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b v="0"/>
    <n v="83"/>
    <b v="1"/>
    <x v="1"/>
    <s v="plays"/>
    <x v="3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b v="0"/>
    <n v="111"/>
    <b v="1"/>
    <x v="1"/>
    <s v="plays"/>
    <x v="0"/>
    <x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b v="0"/>
    <n v="46"/>
    <b v="1"/>
    <x v="1"/>
    <s v="plays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b v="0"/>
    <n v="63"/>
    <b v="1"/>
    <x v="1"/>
    <s v="plays"/>
    <x v="3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b v="0"/>
    <n v="9"/>
    <b v="1"/>
    <x v="1"/>
    <s v="plays"/>
    <x v="2"/>
    <x v="7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b v="0"/>
    <n v="34"/>
    <b v="1"/>
    <x v="1"/>
    <s v="plays"/>
    <x v="3"/>
    <x v="8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b v="0"/>
    <n v="112"/>
    <b v="1"/>
    <x v="1"/>
    <s v="plays"/>
    <x v="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b v="0"/>
    <n v="47"/>
    <b v="1"/>
    <x v="1"/>
    <s v="plays"/>
    <x v="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b v="0"/>
    <n v="38"/>
    <b v="1"/>
    <x v="1"/>
    <s v="plays"/>
    <x v="2"/>
    <x v="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b v="0"/>
    <n v="28"/>
    <b v="1"/>
    <x v="1"/>
    <s v="plays"/>
    <x v="2"/>
    <x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b v="0"/>
    <n v="78"/>
    <b v="1"/>
    <x v="1"/>
    <s v="plays"/>
    <x v="0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b v="0"/>
    <n v="23"/>
    <b v="1"/>
    <x v="1"/>
    <s v="plays"/>
    <x v="2"/>
    <x v="7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b v="0"/>
    <n v="40"/>
    <b v="1"/>
    <x v="1"/>
    <s v="plays"/>
    <x v="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b v="0"/>
    <n v="13"/>
    <b v="1"/>
    <x v="1"/>
    <s v="plays"/>
    <x v="0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b v="0"/>
    <n v="18"/>
    <b v="1"/>
    <x v="1"/>
    <s v="plays"/>
    <x v="0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b v="0"/>
    <n v="22"/>
    <b v="1"/>
    <x v="1"/>
    <s v="plays"/>
    <x v="2"/>
    <x v="6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b v="0"/>
    <n v="79"/>
    <b v="1"/>
    <x v="1"/>
    <s v="plays"/>
    <x v="2"/>
    <x v="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b v="0"/>
    <n v="14"/>
    <b v="1"/>
    <x v="1"/>
    <s v="plays"/>
    <x v="2"/>
    <x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b v="0"/>
    <n v="51"/>
    <b v="1"/>
    <x v="1"/>
    <s v="plays"/>
    <x v="0"/>
    <x v="9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b v="0"/>
    <n v="54"/>
    <b v="1"/>
    <x v="1"/>
    <s v="plays"/>
    <x v="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b v="0"/>
    <n v="70"/>
    <b v="1"/>
    <x v="1"/>
    <s v="plays"/>
    <x v="2"/>
    <x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b v="0"/>
    <n v="44"/>
    <b v="1"/>
    <x v="1"/>
    <s v="plays"/>
    <x v="2"/>
    <x v="6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b v="0"/>
    <n v="55"/>
    <b v="1"/>
    <x v="1"/>
    <s v="plays"/>
    <x v="0"/>
    <x v="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b v="0"/>
    <n v="15"/>
    <b v="1"/>
    <x v="1"/>
    <s v="plays"/>
    <x v="2"/>
    <x v="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b v="0"/>
    <n v="27"/>
    <b v="1"/>
    <x v="1"/>
    <s v="plays"/>
    <x v="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b v="0"/>
    <n v="21"/>
    <b v="1"/>
    <x v="1"/>
    <s v="plays"/>
    <x v="3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b v="0"/>
    <n v="162"/>
    <b v="1"/>
    <x v="1"/>
    <s v="plays"/>
    <x v="3"/>
    <x v="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b v="0"/>
    <n v="23"/>
    <b v="1"/>
    <x v="1"/>
    <s v="plays"/>
    <x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b v="0"/>
    <n v="72"/>
    <b v="1"/>
    <x v="1"/>
    <s v="plays"/>
    <x v="2"/>
    <x v="4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b v="0"/>
    <n v="68"/>
    <b v="1"/>
    <x v="1"/>
    <s v="plays"/>
    <x v="3"/>
    <x v="1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b v="0"/>
    <n v="20"/>
    <b v="1"/>
    <x v="1"/>
    <s v="plays"/>
    <x v="0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b v="0"/>
    <n v="26"/>
    <b v="1"/>
    <x v="1"/>
    <s v="plays"/>
    <x v="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b v="0"/>
    <n v="72"/>
    <b v="1"/>
    <x v="1"/>
    <s v="plays"/>
    <x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b v="0"/>
    <n v="3"/>
    <b v="1"/>
    <x v="1"/>
    <s v="plays"/>
    <x v="0"/>
    <x v="4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b v="0"/>
    <n v="18"/>
    <b v="1"/>
    <x v="1"/>
    <s v="plays"/>
    <x v="0"/>
    <x v="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b v="0"/>
    <n v="30"/>
    <b v="1"/>
    <x v="1"/>
    <s v="plays"/>
    <x v="0"/>
    <x v="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b v="0"/>
    <n v="23"/>
    <b v="1"/>
    <x v="1"/>
    <s v="plays"/>
    <x v="3"/>
    <x v="4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b v="0"/>
    <n v="54"/>
    <b v="1"/>
    <x v="1"/>
    <s v="plays"/>
    <x v="2"/>
    <x v="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b v="0"/>
    <n v="26"/>
    <b v="1"/>
    <x v="1"/>
    <s v="plays"/>
    <x v="2"/>
    <x v="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b v="0"/>
    <n v="9"/>
    <b v="1"/>
    <x v="1"/>
    <s v="plays"/>
    <x v="0"/>
    <x v="4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b v="0"/>
    <n v="27"/>
    <b v="1"/>
    <x v="1"/>
    <s v="plays"/>
    <x v="3"/>
    <x v="1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b v="0"/>
    <n v="30"/>
    <b v="1"/>
    <x v="1"/>
    <s v="plays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b v="0"/>
    <n v="52"/>
    <b v="1"/>
    <x v="1"/>
    <s v="plays"/>
    <x v="0"/>
    <x v="8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b v="0"/>
    <n v="17"/>
    <b v="1"/>
    <x v="1"/>
    <s v="plays"/>
    <x v="3"/>
    <x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b v="0"/>
    <n v="19"/>
    <b v="1"/>
    <x v="1"/>
    <s v="plays"/>
    <x v="0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b v="0"/>
    <n v="77"/>
    <b v="1"/>
    <x v="1"/>
    <s v="plays"/>
    <x v="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b v="0"/>
    <n v="21"/>
    <b v="1"/>
    <x v="1"/>
    <s v="plays"/>
    <x v="3"/>
    <x v="1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b v="0"/>
    <n v="38"/>
    <b v="1"/>
    <x v="1"/>
    <s v="plays"/>
    <x v="0"/>
    <x v="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b v="0"/>
    <n v="28"/>
    <b v="1"/>
    <x v="1"/>
    <s v="plays"/>
    <x v="3"/>
    <x v="9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b v="0"/>
    <n v="48"/>
    <b v="1"/>
    <x v="1"/>
    <s v="plays"/>
    <x v="0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b v="0"/>
    <n v="46"/>
    <b v="1"/>
    <x v="1"/>
    <s v="plays"/>
    <x v="2"/>
    <x v="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b v="0"/>
    <n v="30"/>
    <b v="1"/>
    <x v="1"/>
    <s v="plays"/>
    <x v="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b v="0"/>
    <n v="64"/>
    <b v="1"/>
    <x v="1"/>
    <s v="plays"/>
    <x v="0"/>
    <x v="9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b v="0"/>
    <n v="15"/>
    <b v="1"/>
    <x v="1"/>
    <s v="plays"/>
    <x v="3"/>
    <x v="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b v="0"/>
    <n v="41"/>
    <b v="1"/>
    <x v="1"/>
    <s v="plays"/>
    <x v="3"/>
    <x v="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b v="0"/>
    <n v="35"/>
    <b v="1"/>
    <x v="1"/>
    <s v="plays"/>
    <x v="3"/>
    <x v="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b v="0"/>
    <n v="45"/>
    <b v="1"/>
    <x v="1"/>
    <s v="plays"/>
    <x v="0"/>
    <x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b v="0"/>
    <n v="62"/>
    <b v="1"/>
    <x v="1"/>
    <s v="plays"/>
    <x v="2"/>
    <x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b v="0"/>
    <n v="22"/>
    <b v="1"/>
    <x v="1"/>
    <s v="plays"/>
    <x v="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b v="0"/>
    <n v="18"/>
    <b v="1"/>
    <x v="1"/>
    <s v="plays"/>
    <x v="3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b v="0"/>
    <n v="12"/>
    <b v="1"/>
    <x v="1"/>
    <s v="plays"/>
    <x v="2"/>
    <x v="7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b v="0"/>
    <n v="44"/>
    <b v="1"/>
    <x v="1"/>
    <s v="plays"/>
    <x v="3"/>
    <x v="9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b v="0"/>
    <n v="27"/>
    <b v="1"/>
    <x v="1"/>
    <s v="plays"/>
    <x v="3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b v="0"/>
    <n v="38"/>
    <b v="1"/>
    <x v="1"/>
    <s v="plays"/>
    <x v="0"/>
    <x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b v="0"/>
    <n v="28"/>
    <b v="1"/>
    <x v="1"/>
    <s v="plays"/>
    <x v="3"/>
    <x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b v="0"/>
    <n v="24"/>
    <b v="1"/>
    <x v="1"/>
    <s v="plays"/>
    <x v="2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b v="0"/>
    <n v="65"/>
    <b v="1"/>
    <x v="1"/>
    <s v="plays"/>
    <x v="3"/>
    <x v="9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b v="0"/>
    <n v="46"/>
    <b v="1"/>
    <x v="1"/>
    <s v="plays"/>
    <x v="0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b v="0"/>
    <n v="85"/>
    <b v="1"/>
    <x v="1"/>
    <s v="plays"/>
    <x v="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b v="0"/>
    <n v="66"/>
    <b v="1"/>
    <x v="1"/>
    <s v="plays"/>
    <x v="0"/>
    <x v="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b v="0"/>
    <n v="165"/>
    <b v="1"/>
    <x v="1"/>
    <s v="plays"/>
    <x v="0"/>
    <x v="9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b v="0"/>
    <n v="17"/>
    <b v="1"/>
    <x v="1"/>
    <s v="plays"/>
    <x v="0"/>
    <x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b v="0"/>
    <n v="3"/>
    <b v="1"/>
    <x v="1"/>
    <s v="plays"/>
    <x v="0"/>
    <x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b v="0"/>
    <n v="17"/>
    <b v="1"/>
    <x v="1"/>
    <s v="plays"/>
    <x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b v="0"/>
    <n v="91"/>
    <b v="1"/>
    <x v="1"/>
    <s v="plays"/>
    <x v="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b v="0"/>
    <n v="67"/>
    <b v="1"/>
    <x v="1"/>
    <s v="plays"/>
    <x v="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b v="0"/>
    <n v="18"/>
    <b v="1"/>
    <x v="1"/>
    <s v="plays"/>
    <x v="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b v="0"/>
    <n v="21"/>
    <b v="1"/>
    <x v="1"/>
    <s v="plays"/>
    <x v="2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b v="0"/>
    <n v="40"/>
    <b v="1"/>
    <x v="1"/>
    <s v="plays"/>
    <x v="2"/>
    <x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b v="0"/>
    <n v="78"/>
    <b v="1"/>
    <x v="1"/>
    <s v="plays"/>
    <x v="0"/>
    <x v="8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b v="0"/>
    <n v="26"/>
    <b v="1"/>
    <x v="1"/>
    <s v="plays"/>
    <x v="3"/>
    <x v="10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b v="0"/>
    <n v="14"/>
    <b v="1"/>
    <x v="1"/>
    <s v="plays"/>
    <x v="0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b v="0"/>
    <n v="44"/>
    <b v="1"/>
    <x v="1"/>
    <s v="plays"/>
    <x v="2"/>
    <x v="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b v="0"/>
    <n v="9"/>
    <b v="1"/>
    <x v="1"/>
    <s v="plays"/>
    <x v="2"/>
    <x v="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b v="0"/>
    <n v="30"/>
    <b v="1"/>
    <x v="1"/>
    <s v="plays"/>
    <x v="0"/>
    <x v="7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b v="0"/>
    <n v="45"/>
    <b v="1"/>
    <x v="1"/>
    <s v="plays"/>
    <x v="3"/>
    <x v="8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b v="0"/>
    <n v="56"/>
    <b v="1"/>
    <x v="1"/>
    <s v="plays"/>
    <x v="3"/>
    <x v="6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b v="0"/>
    <n v="46"/>
    <b v="1"/>
    <x v="1"/>
    <s v="plays"/>
    <x v="2"/>
    <x v="7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b v="0"/>
    <n v="34"/>
    <b v="1"/>
    <x v="1"/>
    <s v="plays"/>
    <x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b v="0"/>
    <n v="98"/>
    <b v="1"/>
    <x v="1"/>
    <s v="plays"/>
    <x v="0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b v="0"/>
    <n v="46"/>
    <b v="1"/>
    <x v="1"/>
    <s v="plays"/>
    <x v="0"/>
    <x v="4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b v="0"/>
    <n v="10"/>
    <b v="1"/>
    <x v="1"/>
    <s v="plays"/>
    <x v="0"/>
    <x v="7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b v="0"/>
    <n v="76"/>
    <b v="1"/>
    <x v="1"/>
    <s v="plays"/>
    <x v="0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b v="0"/>
    <n v="104"/>
    <b v="1"/>
    <x v="1"/>
    <s v="plays"/>
    <x v="3"/>
    <x v="8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b v="0"/>
    <n v="87"/>
    <b v="1"/>
    <x v="1"/>
    <s v="plays"/>
    <x v="3"/>
    <x v="8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b v="0"/>
    <n v="29"/>
    <b v="1"/>
    <x v="1"/>
    <s v="plays"/>
    <x v="3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b v="0"/>
    <n v="51"/>
    <b v="1"/>
    <x v="1"/>
    <s v="plays"/>
    <x v="0"/>
    <x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b v="0"/>
    <n v="12"/>
    <b v="1"/>
    <x v="1"/>
    <s v="plays"/>
    <x v="2"/>
    <x v="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b v="0"/>
    <n v="72"/>
    <b v="1"/>
    <x v="1"/>
    <s v="plays"/>
    <x v="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b v="0"/>
    <n v="21"/>
    <b v="1"/>
    <x v="1"/>
    <s v="plays"/>
    <x v="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b v="0"/>
    <n v="42"/>
    <b v="1"/>
    <x v="1"/>
    <s v="plays"/>
    <x v="2"/>
    <x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b v="0"/>
    <n v="71"/>
    <b v="1"/>
    <x v="1"/>
    <s v="plays"/>
    <x v="3"/>
    <x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b v="0"/>
    <n v="168"/>
    <b v="1"/>
    <x v="1"/>
    <s v="plays"/>
    <x v="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b v="0"/>
    <n v="19"/>
    <b v="1"/>
    <x v="1"/>
    <s v="plays"/>
    <x v="2"/>
    <x v="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b v="0"/>
    <n v="37"/>
    <b v="1"/>
    <x v="1"/>
    <s v="plays"/>
    <x v="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b v="0"/>
    <n v="36"/>
    <b v="1"/>
    <x v="1"/>
    <s v="plays"/>
    <x v="0"/>
    <x v="3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b v="0"/>
    <n v="14"/>
    <b v="1"/>
    <x v="1"/>
    <s v="plays"/>
    <x v="0"/>
    <x v="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b v="0"/>
    <n v="18"/>
    <b v="1"/>
    <x v="1"/>
    <s v="plays"/>
    <x v="2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b v="0"/>
    <n v="82"/>
    <b v="1"/>
    <x v="1"/>
    <s v="plays"/>
    <x v="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b v="0"/>
    <n v="43"/>
    <b v="1"/>
    <x v="1"/>
    <s v="plays"/>
    <x v="0"/>
    <x v="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b v="0"/>
    <n v="8"/>
    <b v="1"/>
    <x v="1"/>
    <s v="plays"/>
    <x v="0"/>
    <x v="6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b v="0"/>
    <n v="45"/>
    <b v="1"/>
    <x v="1"/>
    <s v="plays"/>
    <x v="3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b v="0"/>
    <n v="20"/>
    <b v="1"/>
    <x v="1"/>
    <s v="plays"/>
    <x v="2"/>
    <x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b v="0"/>
    <n v="31"/>
    <b v="1"/>
    <x v="1"/>
    <s v="plays"/>
    <x v="0"/>
    <x v="8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b v="0"/>
    <n v="25"/>
    <b v="1"/>
    <x v="1"/>
    <s v="plays"/>
    <x v="0"/>
    <x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b v="0"/>
    <n v="14"/>
    <b v="1"/>
    <x v="1"/>
    <s v="plays"/>
    <x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b v="0"/>
    <n v="45"/>
    <b v="1"/>
    <x v="1"/>
    <s v="plays"/>
    <x v="3"/>
    <x v="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b v="0"/>
    <n v="20"/>
    <b v="1"/>
    <x v="1"/>
    <s v="plays"/>
    <x v="2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b v="0"/>
    <n v="39"/>
    <b v="1"/>
    <x v="1"/>
    <s v="plays"/>
    <x v="0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b v="0"/>
    <n v="16"/>
    <b v="1"/>
    <x v="1"/>
    <s v="plays"/>
    <x v="0"/>
    <x v="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b v="0"/>
    <n v="37"/>
    <b v="1"/>
    <x v="1"/>
    <s v="plays"/>
    <x v="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b v="0"/>
    <n v="14"/>
    <b v="1"/>
    <x v="1"/>
    <s v="plays"/>
    <x v="2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b v="0"/>
    <n v="21"/>
    <b v="1"/>
    <x v="1"/>
    <s v="plays"/>
    <x v="3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b v="0"/>
    <n v="69"/>
    <b v="1"/>
    <x v="1"/>
    <s v="plays"/>
    <x v="2"/>
    <x v="8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b v="0"/>
    <n v="16"/>
    <b v="1"/>
    <x v="1"/>
    <s v="plays"/>
    <x v="3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b v="0"/>
    <n v="55"/>
    <b v="1"/>
    <x v="1"/>
    <s v="plays"/>
    <x v="0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b v="0"/>
    <n v="27"/>
    <b v="1"/>
    <x v="1"/>
    <s v="plays"/>
    <x v="0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b v="0"/>
    <n v="36"/>
    <b v="1"/>
    <x v="1"/>
    <s v="plays"/>
    <x v="2"/>
    <x v="6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b v="0"/>
    <n v="19"/>
    <b v="1"/>
    <x v="1"/>
    <s v="plays"/>
    <x v="3"/>
    <x v="1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b v="0"/>
    <n v="12"/>
    <b v="1"/>
    <x v="1"/>
    <s v="plays"/>
    <x v="2"/>
    <x v="8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b v="0"/>
    <n v="17"/>
    <b v="1"/>
    <x v="1"/>
    <s v="plays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b v="0"/>
    <n v="114"/>
    <b v="1"/>
    <x v="1"/>
    <s v="plays"/>
    <x v="2"/>
    <x v="1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b v="0"/>
    <n v="93"/>
    <b v="1"/>
    <x v="1"/>
    <s v="plays"/>
    <x v="2"/>
    <x v="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b v="0"/>
    <n v="36"/>
    <b v="1"/>
    <x v="1"/>
    <s v="plays"/>
    <x v="0"/>
    <x v="3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b v="0"/>
    <n v="61"/>
    <b v="1"/>
    <x v="1"/>
    <s v="plays"/>
    <x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b v="0"/>
    <n v="47"/>
    <b v="1"/>
    <x v="1"/>
    <s v="plays"/>
    <x v="0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b v="0"/>
    <n v="17"/>
    <b v="1"/>
    <x v="1"/>
    <s v="plays"/>
    <x v="2"/>
    <x v="1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b v="0"/>
    <n v="63"/>
    <b v="1"/>
    <x v="1"/>
    <s v="plays"/>
    <x v="2"/>
    <x v="7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b v="0"/>
    <n v="9"/>
    <b v="1"/>
    <x v="1"/>
    <s v="plays"/>
    <x v="2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b v="0"/>
    <n v="30"/>
    <b v="1"/>
    <x v="1"/>
    <s v="plays"/>
    <x v="3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b v="0"/>
    <n v="23"/>
    <b v="1"/>
    <x v="1"/>
    <s v="plays"/>
    <x v="3"/>
    <x v="9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b v="0"/>
    <n v="33"/>
    <b v="1"/>
    <x v="1"/>
    <s v="plays"/>
    <x v="0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b v="0"/>
    <n v="39"/>
    <b v="1"/>
    <x v="1"/>
    <s v="plays"/>
    <x v="2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b v="0"/>
    <n v="17"/>
    <b v="1"/>
    <x v="1"/>
    <s v="plays"/>
    <x v="3"/>
    <x v="9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b v="0"/>
    <n v="6"/>
    <b v="1"/>
    <x v="1"/>
    <s v="plays"/>
    <x v="3"/>
    <x v="9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b v="0"/>
    <n v="39"/>
    <b v="1"/>
    <x v="1"/>
    <s v="plays"/>
    <x v="0"/>
    <x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b v="0"/>
    <n v="57"/>
    <b v="1"/>
    <x v="1"/>
    <s v="plays"/>
    <x v="0"/>
    <x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b v="0"/>
    <n v="56"/>
    <b v="1"/>
    <x v="1"/>
    <s v="plays"/>
    <x v="3"/>
    <x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b v="0"/>
    <n v="13"/>
    <b v="1"/>
    <x v="1"/>
    <s v="plays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b v="0"/>
    <n v="95"/>
    <b v="1"/>
    <x v="1"/>
    <s v="plays"/>
    <x v="3"/>
    <x v="1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b v="0"/>
    <n v="80"/>
    <b v="1"/>
    <x v="1"/>
    <s v="plays"/>
    <x v="3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b v="0"/>
    <n v="133"/>
    <b v="1"/>
    <x v="1"/>
    <s v="plays"/>
    <x v="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b v="0"/>
    <n v="44"/>
    <b v="1"/>
    <x v="1"/>
    <s v="plays"/>
    <x v="2"/>
    <x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b v="0"/>
    <n v="30"/>
    <b v="1"/>
    <x v="1"/>
    <s v="plays"/>
    <x v="2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b v="0"/>
    <n v="56"/>
    <b v="1"/>
    <x v="1"/>
    <s v="plays"/>
    <x v="0"/>
    <x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b v="0"/>
    <n v="66"/>
    <b v="1"/>
    <x v="1"/>
    <s v="plays"/>
    <x v="0"/>
    <x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b v="0"/>
    <n v="29"/>
    <b v="1"/>
    <x v="1"/>
    <s v="plays"/>
    <x v="0"/>
    <x v="7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b v="0"/>
    <n v="72"/>
    <b v="1"/>
    <x v="1"/>
    <s v="plays"/>
    <x v="3"/>
    <x v="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b v="0"/>
    <n v="27"/>
    <b v="1"/>
    <x v="1"/>
    <s v="plays"/>
    <x v="2"/>
    <x v="7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b v="0"/>
    <n v="10"/>
    <b v="1"/>
    <x v="1"/>
    <s v="plays"/>
    <x v="0"/>
    <x v="6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b v="0"/>
    <n v="35"/>
    <b v="1"/>
    <x v="1"/>
    <s v="plays"/>
    <x v="0"/>
    <x v="8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b v="0"/>
    <n v="29"/>
    <b v="1"/>
    <x v="1"/>
    <s v="plays"/>
    <x v="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b v="0"/>
    <n v="13"/>
    <b v="1"/>
    <x v="1"/>
    <s v="plays"/>
    <x v="2"/>
    <x v="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b v="0"/>
    <n v="72"/>
    <b v="1"/>
    <x v="1"/>
    <s v="plays"/>
    <x v="3"/>
    <x v="9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b v="0"/>
    <n v="78"/>
    <b v="1"/>
    <x v="1"/>
    <s v="plays"/>
    <x v="2"/>
    <x v="10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b v="0"/>
    <n v="49"/>
    <b v="1"/>
    <x v="1"/>
    <s v="plays"/>
    <x v="2"/>
    <x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b v="0"/>
    <n v="42"/>
    <b v="1"/>
    <x v="1"/>
    <s v="plays"/>
    <x v="2"/>
    <x v="7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b v="0"/>
    <n v="35"/>
    <b v="1"/>
    <x v="1"/>
    <s v="plays"/>
    <x v="0"/>
    <x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b v="0"/>
    <n v="42"/>
    <b v="1"/>
    <x v="1"/>
    <s v="plays"/>
    <x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b v="0"/>
    <n v="42"/>
    <b v="1"/>
    <x v="1"/>
    <s v="plays"/>
    <x v="0"/>
    <x v="1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b v="0"/>
    <n v="31"/>
    <b v="1"/>
    <x v="1"/>
    <s v="plays"/>
    <x v="2"/>
    <x v="7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b v="0"/>
    <n v="38"/>
    <b v="1"/>
    <x v="1"/>
    <s v="plays"/>
    <x v="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b v="0"/>
    <n v="8"/>
    <b v="1"/>
    <x v="1"/>
    <s v="plays"/>
    <x v="0"/>
    <x v="9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b v="0"/>
    <n v="39"/>
    <b v="1"/>
    <x v="1"/>
    <s v="plays"/>
    <x v="3"/>
    <x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b v="0"/>
    <n v="29"/>
    <b v="1"/>
    <x v="1"/>
    <s v="plays"/>
    <x v="3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b v="0"/>
    <n v="72"/>
    <b v="1"/>
    <x v="1"/>
    <s v="plays"/>
    <x v="2"/>
    <x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b v="0"/>
    <n v="15"/>
    <b v="1"/>
    <x v="1"/>
    <s v="plays"/>
    <x v="2"/>
    <x v="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b v="0"/>
    <n v="33"/>
    <b v="1"/>
    <x v="1"/>
    <s v="plays"/>
    <x v="3"/>
    <x v="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b v="0"/>
    <n v="15"/>
    <b v="1"/>
    <x v="1"/>
    <s v="plays"/>
    <x v="3"/>
    <x v="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b v="0"/>
    <n v="19"/>
    <b v="1"/>
    <x v="1"/>
    <s v="plays"/>
    <x v="3"/>
    <x v="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b v="0"/>
    <n v="17"/>
    <b v="1"/>
    <x v="1"/>
    <s v="plays"/>
    <x v="0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b v="0"/>
    <n v="44"/>
    <b v="1"/>
    <x v="1"/>
    <s v="plays"/>
    <x v="3"/>
    <x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b v="0"/>
    <n v="10"/>
    <b v="1"/>
    <x v="1"/>
    <s v="plays"/>
    <x v="0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b v="0"/>
    <n v="46"/>
    <b v="1"/>
    <x v="1"/>
    <s v="plays"/>
    <x v="0"/>
    <x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b v="0"/>
    <n v="11"/>
    <b v="1"/>
    <x v="1"/>
    <s v="plays"/>
    <x v="3"/>
    <x v="1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b v="0"/>
    <n v="13"/>
    <b v="1"/>
    <x v="1"/>
    <s v="plays"/>
    <x v="3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b v="0"/>
    <n v="33"/>
    <b v="1"/>
    <x v="1"/>
    <s v="plays"/>
    <x v="3"/>
    <x v="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b v="0"/>
    <n v="28"/>
    <b v="1"/>
    <x v="1"/>
    <s v="plays"/>
    <x v="0"/>
    <x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b v="0"/>
    <n v="21"/>
    <b v="1"/>
    <x v="1"/>
    <s v="plays"/>
    <x v="0"/>
    <x v="1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b v="0"/>
    <n v="13"/>
    <b v="1"/>
    <x v="1"/>
    <s v="plays"/>
    <x v="3"/>
    <x v="1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b v="0"/>
    <n v="34"/>
    <b v="1"/>
    <x v="1"/>
    <s v="plays"/>
    <x v="0"/>
    <x v="1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b v="0"/>
    <n v="80"/>
    <b v="1"/>
    <x v="1"/>
    <s v="plays"/>
    <x v="2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b v="0"/>
    <n v="74"/>
    <b v="1"/>
    <x v="1"/>
    <s v="plays"/>
    <x v="3"/>
    <x v="1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b v="0"/>
    <n v="7"/>
    <b v="1"/>
    <x v="1"/>
    <s v="plays"/>
    <x v="0"/>
    <x v="3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b v="0"/>
    <n v="34"/>
    <b v="1"/>
    <x v="1"/>
    <s v="plays"/>
    <x v="2"/>
    <x v="7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b v="0"/>
    <n v="86"/>
    <b v="1"/>
    <x v="1"/>
    <s v="plays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b v="0"/>
    <n v="37"/>
    <b v="1"/>
    <x v="1"/>
    <s v="plays"/>
    <x v="2"/>
    <x v="1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b v="0"/>
    <n v="18"/>
    <b v="1"/>
    <x v="1"/>
    <s v="plays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b v="0"/>
    <n v="22"/>
    <b v="1"/>
    <x v="1"/>
    <s v="plays"/>
    <x v="2"/>
    <x v="7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b v="0"/>
    <n v="26"/>
    <b v="1"/>
    <x v="1"/>
    <s v="plays"/>
    <x v="2"/>
    <x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b v="0"/>
    <n v="27"/>
    <b v="1"/>
    <x v="1"/>
    <s v="plays"/>
    <x v="3"/>
    <x v="8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b v="0"/>
    <n v="8"/>
    <b v="1"/>
    <x v="1"/>
    <s v="plays"/>
    <x v="0"/>
    <x v="9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b v="0"/>
    <n v="204"/>
    <b v="1"/>
    <x v="1"/>
    <s v="plays"/>
    <x v="0"/>
    <x v="1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b v="0"/>
    <n v="46"/>
    <b v="1"/>
    <x v="1"/>
    <s v="plays"/>
    <x v="0"/>
    <x v="8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b v="0"/>
    <n v="17"/>
    <b v="1"/>
    <x v="1"/>
    <s v="plays"/>
    <x v="0"/>
    <x v="4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b v="0"/>
    <n v="28"/>
    <b v="1"/>
    <x v="1"/>
    <s v="plays"/>
    <x v="3"/>
    <x v="9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b v="0"/>
    <n v="83"/>
    <b v="1"/>
    <x v="1"/>
    <s v="plays"/>
    <x v="2"/>
    <x v="3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b v="0"/>
    <n v="13"/>
    <b v="1"/>
    <x v="1"/>
    <s v="plays"/>
    <x v="2"/>
    <x v="10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b v="0"/>
    <n v="8"/>
    <b v="1"/>
    <x v="1"/>
    <s v="plays"/>
    <x v="2"/>
    <x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b v="0"/>
    <n v="32"/>
    <b v="1"/>
    <x v="1"/>
    <s v="plays"/>
    <x v="0"/>
    <x v="1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b v="0"/>
    <n v="85"/>
    <b v="1"/>
    <x v="1"/>
    <s v="plays"/>
    <x v="3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b v="0"/>
    <n v="29"/>
    <b v="1"/>
    <x v="1"/>
    <s v="plays"/>
    <x v="0"/>
    <x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b v="0"/>
    <n v="24"/>
    <b v="1"/>
    <x v="1"/>
    <s v="plays"/>
    <x v="0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b v="0"/>
    <n v="8"/>
    <b v="1"/>
    <x v="1"/>
    <s v="plays"/>
    <x v="0"/>
    <x v="7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b v="0"/>
    <n v="19"/>
    <b v="1"/>
    <x v="1"/>
    <s v="plays"/>
    <x v="0"/>
    <x v="7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b v="0"/>
    <n v="336"/>
    <b v="1"/>
    <x v="1"/>
    <s v="plays"/>
    <x v="2"/>
    <x v="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b v="0"/>
    <n v="13"/>
    <b v="1"/>
    <x v="1"/>
    <s v="plays"/>
    <x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b v="0"/>
    <n v="42"/>
    <b v="1"/>
    <x v="1"/>
    <s v="plays"/>
    <x v="0"/>
    <x v="1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b v="0"/>
    <n v="64"/>
    <b v="1"/>
    <x v="1"/>
    <s v="plays"/>
    <x v="2"/>
    <x v="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b v="0"/>
    <n v="25"/>
    <b v="1"/>
    <x v="1"/>
    <s v="plays"/>
    <x v="3"/>
    <x v="6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b v="0"/>
    <n v="20"/>
    <b v="1"/>
    <x v="1"/>
    <s v="plays"/>
    <x v="3"/>
    <x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b v="0"/>
    <n v="104"/>
    <b v="1"/>
    <x v="1"/>
    <s v="plays"/>
    <x v="0"/>
    <x v="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b v="0"/>
    <n v="53"/>
    <b v="1"/>
    <x v="1"/>
    <s v="plays"/>
    <x v="0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b v="0"/>
    <n v="14"/>
    <b v="1"/>
    <x v="1"/>
    <s v="plays"/>
    <x v="2"/>
    <x v="9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b v="0"/>
    <n v="20"/>
    <b v="1"/>
    <x v="1"/>
    <s v="plays"/>
    <x v="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b v="0"/>
    <n v="558"/>
    <b v="1"/>
    <x v="1"/>
    <s v="plays"/>
    <x v="3"/>
    <x v="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b v="0"/>
    <n v="22"/>
    <b v="1"/>
    <x v="1"/>
    <s v="plays"/>
    <x v="0"/>
    <x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b v="0"/>
    <n v="24"/>
    <b v="1"/>
    <x v="1"/>
    <s v="plays"/>
    <x v="0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b v="0"/>
    <n v="74"/>
    <b v="1"/>
    <x v="1"/>
    <s v="plays"/>
    <x v="0"/>
    <x v="6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b v="0"/>
    <n v="54"/>
    <b v="1"/>
    <x v="1"/>
    <s v="plays"/>
    <x v="0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b v="0"/>
    <n v="31"/>
    <b v="1"/>
    <x v="1"/>
    <s v="plays"/>
    <x v="2"/>
    <x v="7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b v="0"/>
    <n v="25"/>
    <b v="1"/>
    <x v="1"/>
    <s v="plays"/>
    <x v="2"/>
    <x v="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b v="0"/>
    <n v="17"/>
    <b v="1"/>
    <x v="1"/>
    <s v="plays"/>
    <x v="0"/>
    <x v="1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b v="0"/>
    <n v="12"/>
    <b v="1"/>
    <x v="1"/>
    <s v="plays"/>
    <x v="3"/>
    <x v="11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b v="0"/>
    <n v="38"/>
    <b v="1"/>
    <x v="1"/>
    <s v="plays"/>
    <x v="3"/>
    <x v="11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b v="0"/>
    <n v="41"/>
    <b v="1"/>
    <x v="1"/>
    <s v="plays"/>
    <x v="0"/>
    <x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b v="0"/>
    <n v="19"/>
    <b v="1"/>
    <x v="1"/>
    <s v="plays"/>
    <x v="3"/>
    <x v="10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b v="0"/>
    <n v="41"/>
    <b v="1"/>
    <x v="1"/>
    <s v="plays"/>
    <x v="3"/>
    <x v="11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b v="0"/>
    <n v="26"/>
    <b v="1"/>
    <x v="1"/>
    <s v="plays"/>
    <x v="3"/>
    <x v="11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b v="0"/>
    <n v="25"/>
    <b v="1"/>
    <x v="1"/>
    <s v="plays"/>
    <x v="3"/>
    <x v="8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b v="0"/>
    <n v="9"/>
    <b v="1"/>
    <x v="1"/>
    <s v="plays"/>
    <x v="0"/>
    <x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b v="0"/>
    <n v="78"/>
    <b v="1"/>
    <x v="1"/>
    <s v="plays"/>
    <x v="3"/>
    <x v="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b v="0"/>
    <n v="45"/>
    <b v="1"/>
    <x v="1"/>
    <s v="plays"/>
    <x v="3"/>
    <x v="9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b v="0"/>
    <n v="102"/>
    <b v="1"/>
    <x v="1"/>
    <s v="plays"/>
    <x v="2"/>
    <x v="3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b v="0"/>
    <n v="5"/>
    <b v="1"/>
    <x v="1"/>
    <s v="plays"/>
    <x v="2"/>
    <x v="9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b v="0"/>
    <n v="27"/>
    <b v="1"/>
    <x v="1"/>
    <s v="plays"/>
    <x v="0"/>
    <x v="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b v="0"/>
    <n v="37"/>
    <b v="1"/>
    <x v="1"/>
    <s v="plays"/>
    <x v="2"/>
    <x v="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b v="0"/>
    <n v="14"/>
    <b v="1"/>
    <x v="1"/>
    <s v="plays"/>
    <x v="2"/>
    <x v="7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b v="0"/>
    <n v="27"/>
    <b v="1"/>
    <x v="1"/>
    <s v="plays"/>
    <x v="0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b v="0"/>
    <n v="45"/>
    <b v="1"/>
    <x v="1"/>
    <s v="plays"/>
    <x v="3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b v="0"/>
    <n v="49"/>
    <b v="1"/>
    <x v="1"/>
    <s v="plays"/>
    <x v="2"/>
    <x v="7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b v="0"/>
    <n v="24"/>
    <b v="1"/>
    <x v="1"/>
    <s v="plays"/>
    <x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b v="0"/>
    <n v="112"/>
    <b v="1"/>
    <x v="1"/>
    <s v="plays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b v="0"/>
    <n v="23"/>
    <b v="1"/>
    <x v="1"/>
    <s v="plays"/>
    <x v="3"/>
    <x v="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b v="0"/>
    <n v="54"/>
    <b v="1"/>
    <x v="1"/>
    <s v="plays"/>
    <x v="2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b v="0"/>
    <n v="28"/>
    <b v="1"/>
    <x v="1"/>
    <s v="plays"/>
    <x v="2"/>
    <x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b v="0"/>
    <n v="11"/>
    <b v="1"/>
    <x v="1"/>
    <s v="plays"/>
    <x v="0"/>
    <x v="6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b v="0"/>
    <n v="62"/>
    <b v="1"/>
    <x v="1"/>
    <s v="plays"/>
    <x v="0"/>
    <x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b v="0"/>
    <n v="73"/>
    <b v="1"/>
    <x v="1"/>
    <s v="plays"/>
    <x v="3"/>
    <x v="8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b v="0"/>
    <n v="18"/>
    <b v="1"/>
    <x v="1"/>
    <s v="plays"/>
    <x v="3"/>
    <x v="1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b v="0"/>
    <n v="35"/>
    <b v="1"/>
    <x v="1"/>
    <s v="plays"/>
    <x v="3"/>
    <x v="11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b v="0"/>
    <n v="43"/>
    <b v="1"/>
    <x v="1"/>
    <s v="plays"/>
    <x v="3"/>
    <x v="1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b v="0"/>
    <n v="36"/>
    <b v="1"/>
    <x v="1"/>
    <s v="plays"/>
    <x v="2"/>
    <x v="10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b v="0"/>
    <n v="62"/>
    <b v="1"/>
    <x v="1"/>
    <s v="plays"/>
    <x v="0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b v="0"/>
    <n v="15"/>
    <b v="1"/>
    <x v="1"/>
    <s v="plays"/>
    <x v="3"/>
    <x v="10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b v="0"/>
    <n v="33"/>
    <b v="1"/>
    <x v="1"/>
    <s v="plays"/>
    <x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b v="0"/>
    <n v="27"/>
    <b v="1"/>
    <x v="1"/>
    <s v="plays"/>
    <x v="3"/>
    <x v="1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b v="0"/>
    <n v="17"/>
    <b v="1"/>
    <x v="1"/>
    <s v="plays"/>
    <x v="0"/>
    <x v="1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b v="0"/>
    <n v="4"/>
    <b v="1"/>
    <x v="1"/>
    <s v="plays"/>
    <x v="2"/>
    <x v="8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b v="0"/>
    <n v="53"/>
    <b v="1"/>
    <x v="1"/>
    <s v="plays"/>
    <x v="3"/>
    <x v="1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b v="0"/>
    <n v="49"/>
    <b v="1"/>
    <x v="1"/>
    <s v="plays"/>
    <x v="2"/>
    <x v="7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b v="0"/>
    <n v="57"/>
    <b v="1"/>
    <x v="1"/>
    <s v="plays"/>
    <x v="0"/>
    <x v="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b v="0"/>
    <n v="69"/>
    <b v="1"/>
    <x v="1"/>
    <s v="plays"/>
    <x v="2"/>
    <x v="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b v="0"/>
    <n v="15"/>
    <b v="1"/>
    <x v="1"/>
    <s v="plays"/>
    <x v="2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b v="0"/>
    <n v="64"/>
    <b v="1"/>
    <x v="1"/>
    <s v="plays"/>
    <x v="2"/>
    <x v="3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b v="0"/>
    <n v="20"/>
    <b v="1"/>
    <x v="1"/>
    <s v="plays"/>
    <x v="0"/>
    <x v="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b v="0"/>
    <n v="27"/>
    <b v="1"/>
    <x v="1"/>
    <s v="plays"/>
    <x v="2"/>
    <x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b v="0"/>
    <n v="21"/>
    <b v="1"/>
    <x v="1"/>
    <s v="plays"/>
    <x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b v="0"/>
    <n v="31"/>
    <b v="1"/>
    <x v="1"/>
    <s v="plays"/>
    <x v="0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b v="0"/>
    <n v="51"/>
    <b v="1"/>
    <x v="1"/>
    <s v="plays"/>
    <x v="0"/>
    <x v="7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b v="0"/>
    <n v="57"/>
    <b v="1"/>
    <x v="1"/>
    <s v="plays"/>
    <x v="3"/>
    <x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b v="0"/>
    <n v="20"/>
    <b v="1"/>
    <x v="1"/>
    <s v="plays"/>
    <x v="3"/>
    <x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b v="0"/>
    <n v="71"/>
    <b v="1"/>
    <x v="1"/>
    <s v="plays"/>
    <x v="0"/>
    <x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b v="0"/>
    <n v="72"/>
    <b v="1"/>
    <x v="1"/>
    <s v="plays"/>
    <x v="0"/>
    <x v="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b v="0"/>
    <n v="45"/>
    <b v="1"/>
    <x v="1"/>
    <s v="plays"/>
    <x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b v="0"/>
    <n v="51"/>
    <b v="1"/>
    <x v="1"/>
    <s v="plays"/>
    <x v="1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b v="0"/>
    <n v="56"/>
    <b v="1"/>
    <x v="1"/>
    <s v="plays"/>
    <x v="0"/>
    <x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b v="0"/>
    <n v="17"/>
    <b v="1"/>
    <x v="1"/>
    <s v="plays"/>
    <x v="2"/>
    <x v="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b v="0"/>
    <n v="197"/>
    <b v="1"/>
    <x v="1"/>
    <s v="plays"/>
    <x v="0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b v="0"/>
    <n v="70"/>
    <b v="1"/>
    <x v="1"/>
    <s v="plays"/>
    <x v="2"/>
    <x v="8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b v="0"/>
    <n v="21"/>
    <b v="1"/>
    <x v="1"/>
    <s v="plays"/>
    <x v="3"/>
    <x v="1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b v="0"/>
    <n v="34"/>
    <b v="1"/>
    <x v="1"/>
    <s v="plays"/>
    <x v="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b v="0"/>
    <n v="39"/>
    <b v="1"/>
    <x v="1"/>
    <s v="plays"/>
    <x v="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b v="0"/>
    <n v="78"/>
    <b v="1"/>
    <x v="1"/>
    <s v="plays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b v="0"/>
    <n v="48"/>
    <b v="1"/>
    <x v="1"/>
    <s v="plays"/>
    <x v="3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b v="0"/>
    <n v="29"/>
    <b v="1"/>
    <x v="1"/>
    <s v="plays"/>
    <x v="2"/>
    <x v="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b v="0"/>
    <n v="0"/>
    <b v="0"/>
    <x v="1"/>
    <s v="musical"/>
    <x v="0"/>
    <x v="9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b v="0"/>
    <n v="2"/>
    <b v="0"/>
    <x v="1"/>
    <s v="musical"/>
    <x v="2"/>
    <x v="7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b v="0"/>
    <n v="1"/>
    <b v="0"/>
    <x v="1"/>
    <s v="musical"/>
    <x v="3"/>
    <x v="9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b v="0"/>
    <n v="59"/>
    <b v="0"/>
    <x v="1"/>
    <s v="musical"/>
    <x v="3"/>
    <x v="1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b v="0"/>
    <n v="1"/>
    <b v="0"/>
    <x v="1"/>
    <s v="musical"/>
    <x v="3"/>
    <x v="4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0-06T14:57:47"/>
    <b v="0"/>
    <n v="31"/>
    <b v="0"/>
    <x v="1"/>
    <s v="musical"/>
    <x v="2"/>
    <x v="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b v="0"/>
    <n v="18"/>
    <b v="0"/>
    <x v="1"/>
    <s v="musical"/>
    <x v="2"/>
    <x v="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b v="0"/>
    <n v="10"/>
    <b v="0"/>
    <x v="1"/>
    <s v="musical"/>
    <x v="2"/>
    <x v="7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8-10T16:40:29"/>
    <b v="0"/>
    <n v="0"/>
    <b v="0"/>
    <x v="1"/>
    <s v="musical"/>
    <x v="0"/>
    <x v="1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b v="0"/>
    <n v="14"/>
    <b v="0"/>
    <x v="1"/>
    <s v="musical"/>
    <x v="3"/>
    <x v="11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b v="0"/>
    <n v="2"/>
    <b v="0"/>
    <x v="1"/>
    <s v="musical"/>
    <x v="0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b v="0"/>
    <n v="1"/>
    <b v="0"/>
    <x v="1"/>
    <s v="musical"/>
    <x v="2"/>
    <x v="1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4-10T18:45:30"/>
    <b v="0"/>
    <n v="3"/>
    <b v="0"/>
    <x v="1"/>
    <s v="musical"/>
    <x v="0"/>
    <x v="6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b v="0"/>
    <n v="0"/>
    <b v="0"/>
    <x v="1"/>
    <s v="musical"/>
    <x v="3"/>
    <x v="8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0-20T19:35:27"/>
    <b v="0"/>
    <n v="2"/>
    <b v="0"/>
    <x v="1"/>
    <s v="musical"/>
    <x v="0"/>
    <x v="9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b v="0"/>
    <n v="0"/>
    <b v="0"/>
    <x v="1"/>
    <s v="musical"/>
    <x v="0"/>
    <x v="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b v="0"/>
    <n v="12"/>
    <b v="0"/>
    <x v="1"/>
    <s v="musical"/>
    <x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b v="0"/>
    <n v="1"/>
    <b v="0"/>
    <x v="1"/>
    <s v="musical"/>
    <x v="2"/>
    <x v="9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b v="0"/>
    <n v="8"/>
    <b v="0"/>
    <x v="1"/>
    <s v="musical"/>
    <x v="0"/>
    <x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b v="0"/>
    <n v="2"/>
    <b v="0"/>
    <x v="1"/>
    <s v="musical"/>
    <x v="2"/>
    <x v="10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b v="0"/>
    <n v="73"/>
    <b v="1"/>
    <x v="1"/>
    <s v="plays"/>
    <x v="3"/>
    <x v="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b v="0"/>
    <n v="8"/>
    <b v="1"/>
    <x v="1"/>
    <s v="plays"/>
    <x v="3"/>
    <x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b v="0"/>
    <n v="17"/>
    <b v="1"/>
    <x v="1"/>
    <s v="plays"/>
    <x v="2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b v="0"/>
    <n v="9"/>
    <b v="1"/>
    <x v="1"/>
    <s v="plays"/>
    <x v="3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b v="0"/>
    <n v="17"/>
    <b v="1"/>
    <x v="1"/>
    <s v="plays"/>
    <x v="2"/>
    <x v="1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b v="0"/>
    <n v="33"/>
    <b v="1"/>
    <x v="1"/>
    <s v="plays"/>
    <x v="0"/>
    <x v="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b v="0"/>
    <n v="38"/>
    <b v="1"/>
    <x v="1"/>
    <s v="plays"/>
    <x v="2"/>
    <x v="7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b v="0"/>
    <n v="79"/>
    <b v="1"/>
    <x v="1"/>
    <s v="plays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b v="0"/>
    <n v="46"/>
    <b v="1"/>
    <x v="1"/>
    <s v="plays"/>
    <x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b v="0"/>
    <n v="20"/>
    <b v="1"/>
    <x v="1"/>
    <s v="plays"/>
    <x v="2"/>
    <x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b v="0"/>
    <n v="20"/>
    <b v="1"/>
    <x v="1"/>
    <s v="plays"/>
    <x v="3"/>
    <x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b v="0"/>
    <n v="13"/>
    <b v="1"/>
    <x v="1"/>
    <s v="plays"/>
    <x v="0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b v="0"/>
    <n v="22"/>
    <b v="1"/>
    <x v="1"/>
    <s v="plays"/>
    <x v="3"/>
    <x v="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b v="0"/>
    <n v="36"/>
    <b v="1"/>
    <x v="1"/>
    <s v="plays"/>
    <x v="2"/>
    <x v="7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b v="0"/>
    <n v="40"/>
    <b v="1"/>
    <x v="1"/>
    <s v="plays"/>
    <x v="0"/>
    <x v="7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b v="0"/>
    <n v="9"/>
    <b v="1"/>
    <x v="1"/>
    <s v="plays"/>
    <x v="2"/>
    <x v="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b v="0"/>
    <n v="19"/>
    <b v="1"/>
    <x v="1"/>
    <s v="plays"/>
    <x v="2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b v="0"/>
    <n v="14"/>
    <b v="1"/>
    <x v="1"/>
    <s v="plays"/>
    <x v="0"/>
    <x v="9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b v="0"/>
    <n v="38"/>
    <b v="1"/>
    <x v="1"/>
    <s v="plays"/>
    <x v="3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b v="0"/>
    <n v="58"/>
    <b v="1"/>
    <x v="1"/>
    <s v="plays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b v="0"/>
    <n v="28"/>
    <b v="1"/>
    <x v="1"/>
    <s v="plays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b v="0"/>
    <n v="17"/>
    <b v="1"/>
    <x v="1"/>
    <s v="plays"/>
    <x v="0"/>
    <x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b v="0"/>
    <n v="12"/>
    <b v="1"/>
    <x v="1"/>
    <s v="plays"/>
    <x v="0"/>
    <x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b v="0"/>
    <n v="40"/>
    <b v="1"/>
    <x v="1"/>
    <s v="plays"/>
    <x v="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b v="0"/>
    <n v="57"/>
    <b v="1"/>
    <x v="1"/>
    <s v="plays"/>
    <x v="3"/>
    <x v="10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b v="0"/>
    <n v="114"/>
    <b v="1"/>
    <x v="1"/>
    <s v="plays"/>
    <x v="3"/>
    <x v="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b v="0"/>
    <n v="31"/>
    <b v="1"/>
    <x v="1"/>
    <s v="plays"/>
    <x v="2"/>
    <x v="3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b v="0"/>
    <n v="3"/>
    <b v="1"/>
    <x v="1"/>
    <s v="plays"/>
    <x v="2"/>
    <x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b v="0"/>
    <n v="16"/>
    <b v="1"/>
    <x v="1"/>
    <s v="plays"/>
    <x v="3"/>
    <x v="10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b v="0"/>
    <n v="199"/>
    <b v="1"/>
    <x v="1"/>
    <s v="plays"/>
    <x v="3"/>
    <x v="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b v="0"/>
    <n v="31"/>
    <b v="1"/>
    <x v="1"/>
    <s v="plays"/>
    <x v="0"/>
    <x v="6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b v="0"/>
    <n v="30"/>
    <b v="1"/>
    <x v="1"/>
    <s v="plays"/>
    <x v="3"/>
    <x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b v="0"/>
    <n v="34"/>
    <b v="1"/>
    <x v="1"/>
    <s v="plays"/>
    <x v="2"/>
    <x v="8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b v="0"/>
    <n v="18"/>
    <b v="1"/>
    <x v="1"/>
    <s v="plays"/>
    <x v="2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b v="0"/>
    <n v="67"/>
    <b v="1"/>
    <x v="1"/>
    <s v="plays"/>
    <x v="3"/>
    <x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b v="0"/>
    <n v="66"/>
    <b v="1"/>
    <x v="1"/>
    <s v="plays"/>
    <x v="2"/>
    <x v="8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b v="0"/>
    <n v="23"/>
    <b v="1"/>
    <x v="1"/>
    <s v="plays"/>
    <x v="0"/>
    <x v="1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b v="0"/>
    <n v="126"/>
    <b v="1"/>
    <x v="1"/>
    <s v="plays"/>
    <x v="3"/>
    <x v="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b v="0"/>
    <n v="6"/>
    <b v="1"/>
    <x v="1"/>
    <s v="plays"/>
    <x v="0"/>
    <x v="1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b v="0"/>
    <n v="25"/>
    <b v="1"/>
    <x v="1"/>
    <s v="plays"/>
    <x v="3"/>
    <x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b v="0"/>
    <n v="39"/>
    <b v="1"/>
    <x v="1"/>
    <s v="plays"/>
    <x v="3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b v="0"/>
    <n v="62"/>
    <b v="1"/>
    <x v="1"/>
    <s v="plays"/>
    <x v="0"/>
    <x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b v="0"/>
    <n v="31"/>
    <b v="1"/>
    <x v="1"/>
    <s v="plays"/>
    <x v="3"/>
    <x v="9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b v="0"/>
    <n v="274"/>
    <b v="1"/>
    <x v="1"/>
    <s v="plays"/>
    <x v="0"/>
    <x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b v="0"/>
    <n v="17"/>
    <b v="1"/>
    <x v="1"/>
    <s v="plays"/>
    <x v="3"/>
    <x v="8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b v="0"/>
    <n v="14"/>
    <b v="1"/>
    <x v="1"/>
    <s v="plays"/>
    <x v="0"/>
    <x v="4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b v="0"/>
    <n v="60"/>
    <b v="1"/>
    <x v="1"/>
    <s v="plays"/>
    <x v="2"/>
    <x v="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b v="0"/>
    <n v="33"/>
    <b v="1"/>
    <x v="1"/>
    <s v="plays"/>
    <x v="3"/>
    <x v="11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b v="0"/>
    <n v="78"/>
    <b v="1"/>
    <x v="1"/>
    <s v="plays"/>
    <x v="3"/>
    <x v="11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b v="0"/>
    <n v="30"/>
    <b v="1"/>
    <x v="1"/>
    <s v="plays"/>
    <x v="2"/>
    <x v="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b v="0"/>
    <n v="136"/>
    <b v="1"/>
    <x v="1"/>
    <s v="plays"/>
    <x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b v="0"/>
    <n v="40"/>
    <b v="1"/>
    <x v="1"/>
    <s v="plays"/>
    <x v="3"/>
    <x v="8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b v="0"/>
    <n v="18"/>
    <b v="1"/>
    <x v="1"/>
    <s v="plays"/>
    <x v="3"/>
    <x v="1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b v="0"/>
    <n v="39"/>
    <b v="1"/>
    <x v="1"/>
    <s v="plays"/>
    <x v="0"/>
    <x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b v="0"/>
    <n v="21"/>
    <b v="1"/>
    <x v="1"/>
    <s v="plays"/>
    <x v="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b v="0"/>
    <n v="30"/>
    <b v="1"/>
    <x v="1"/>
    <s v="plays"/>
    <x v="2"/>
    <x v="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b v="0"/>
    <n v="27"/>
    <b v="1"/>
    <x v="1"/>
    <s v="plays"/>
    <x v="2"/>
    <x v="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b v="0"/>
    <n v="35"/>
    <b v="1"/>
    <x v="1"/>
    <s v="plays"/>
    <x v="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b v="0"/>
    <n v="13"/>
    <b v="1"/>
    <x v="1"/>
    <s v="plays"/>
    <x v="3"/>
    <x v="1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b v="0"/>
    <n v="23"/>
    <b v="1"/>
    <x v="1"/>
    <s v="plays"/>
    <x v="2"/>
    <x v="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b v="0"/>
    <n v="39"/>
    <b v="1"/>
    <x v="1"/>
    <s v="plays"/>
    <x v="3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b v="0"/>
    <n v="35"/>
    <b v="1"/>
    <x v="1"/>
    <s v="plays"/>
    <x v="3"/>
    <x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b v="0"/>
    <n v="27"/>
    <b v="1"/>
    <x v="1"/>
    <s v="plays"/>
    <x v="0"/>
    <x v="7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b v="0"/>
    <n v="21"/>
    <b v="1"/>
    <x v="1"/>
    <s v="plays"/>
    <x v="3"/>
    <x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b v="0"/>
    <n v="104"/>
    <b v="1"/>
    <x v="1"/>
    <s v="plays"/>
    <x v="0"/>
    <x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b v="0"/>
    <n v="19"/>
    <b v="1"/>
    <x v="1"/>
    <s v="plays"/>
    <x v="2"/>
    <x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b v="0"/>
    <n v="97"/>
    <b v="1"/>
    <x v="1"/>
    <s v="plays"/>
    <x v="0"/>
    <x v="6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b v="0"/>
    <n v="27"/>
    <b v="1"/>
    <x v="1"/>
    <s v="plays"/>
    <x v="0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b v="0"/>
    <n v="24"/>
    <b v="1"/>
    <x v="1"/>
    <s v="plays"/>
    <x v="0"/>
    <x v="11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b v="0"/>
    <n v="13"/>
    <b v="1"/>
    <x v="1"/>
    <s v="plays"/>
    <x v="0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b v="0"/>
    <n v="46"/>
    <b v="1"/>
    <x v="1"/>
    <s v="plays"/>
    <x v="0"/>
    <x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b v="0"/>
    <n v="4"/>
    <b v="1"/>
    <x v="1"/>
    <s v="plays"/>
    <x v="0"/>
    <x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b v="0"/>
    <n v="40"/>
    <b v="1"/>
    <x v="1"/>
    <s v="plays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b v="0"/>
    <n v="44"/>
    <b v="1"/>
    <x v="1"/>
    <s v="plays"/>
    <x v="3"/>
    <x v="9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b v="0"/>
    <n v="35"/>
    <b v="1"/>
    <x v="1"/>
    <s v="plays"/>
    <x v="2"/>
    <x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b v="0"/>
    <n v="63"/>
    <b v="1"/>
    <x v="1"/>
    <s v="plays"/>
    <x v="3"/>
    <x v="9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b v="0"/>
    <n v="89"/>
    <b v="1"/>
    <x v="1"/>
    <s v="plays"/>
    <x v="2"/>
    <x v="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b v="0"/>
    <n v="15"/>
    <b v="1"/>
    <x v="1"/>
    <s v="plays"/>
    <x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b v="0"/>
    <n v="46"/>
    <b v="1"/>
    <x v="1"/>
    <s v="plays"/>
    <x v="2"/>
    <x v="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b v="0"/>
    <n v="33"/>
    <b v="1"/>
    <x v="1"/>
    <s v="plays"/>
    <x v="2"/>
    <x v="8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b v="0"/>
    <n v="31"/>
    <b v="0"/>
    <x v="1"/>
    <s v="plays"/>
    <x v="0"/>
    <x v="3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b v="0"/>
    <n v="5"/>
    <b v="0"/>
    <x v="1"/>
    <s v="plays"/>
    <x v="0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b v="0"/>
    <n v="1"/>
    <b v="0"/>
    <x v="1"/>
    <s v="plays"/>
    <x v="0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b v="0"/>
    <n v="12"/>
    <b v="0"/>
    <x v="1"/>
    <s v="plays"/>
    <x v="3"/>
    <x v="1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b v="0"/>
    <n v="4"/>
    <b v="0"/>
    <x v="1"/>
    <s v="plays"/>
    <x v="3"/>
    <x v="4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b v="0"/>
    <n v="0"/>
    <b v="0"/>
    <x v="1"/>
    <s v="plays"/>
    <x v="0"/>
    <x v="6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b v="0"/>
    <n v="7"/>
    <b v="0"/>
    <x v="1"/>
    <s v="plays"/>
    <x v="0"/>
    <x v="7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b v="0"/>
    <n v="2"/>
    <b v="0"/>
    <x v="1"/>
    <s v="plays"/>
    <x v="0"/>
    <x v="6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b v="0"/>
    <n v="1"/>
    <b v="0"/>
    <x v="1"/>
    <s v="plays"/>
    <x v="0"/>
    <x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b v="0"/>
    <n v="4"/>
    <b v="0"/>
    <x v="1"/>
    <s v="plays"/>
    <x v="0"/>
    <x v="9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b v="0"/>
    <n v="6"/>
    <b v="0"/>
    <x v="1"/>
    <s v="plays"/>
    <x v="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b v="0"/>
    <n v="8"/>
    <b v="0"/>
    <x v="1"/>
    <s v="plays"/>
    <x v="2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b v="0"/>
    <n v="14"/>
    <b v="0"/>
    <x v="1"/>
    <s v="plays"/>
    <x v="3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b v="0"/>
    <n v="0"/>
    <b v="0"/>
    <x v="1"/>
    <s v="plays"/>
    <x v="0"/>
    <x v="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b v="0"/>
    <n v="4"/>
    <b v="0"/>
    <x v="1"/>
    <s v="plays"/>
    <x v="3"/>
    <x v="1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b v="0"/>
    <n v="0"/>
    <b v="0"/>
    <x v="1"/>
    <s v="plays"/>
    <x v="3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b v="0"/>
    <n v="0"/>
    <b v="0"/>
    <x v="1"/>
    <s v="plays"/>
    <x v="3"/>
    <x v="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b v="0"/>
    <n v="1"/>
    <b v="0"/>
    <x v="1"/>
    <s v="plays"/>
    <x v="3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b v="0"/>
    <n v="1"/>
    <b v="0"/>
    <x v="1"/>
    <s v="plays"/>
    <x v="2"/>
    <x v="8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b v="0"/>
    <n v="1"/>
    <b v="0"/>
    <x v="1"/>
    <s v="plays"/>
    <x v="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b v="0"/>
    <n v="52"/>
    <b v="1"/>
    <x v="1"/>
    <s v="musical"/>
    <x v="2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b v="0"/>
    <n v="7"/>
    <b v="1"/>
    <x v="1"/>
    <s v="musical"/>
    <x v="2"/>
    <x v="7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b v="0"/>
    <n v="28"/>
    <b v="1"/>
    <x v="1"/>
    <s v="musical"/>
    <x v="0"/>
    <x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b v="0"/>
    <n v="11"/>
    <b v="1"/>
    <x v="1"/>
    <s v="musical"/>
    <x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b v="0"/>
    <n v="15"/>
    <b v="1"/>
    <x v="1"/>
    <s v="musical"/>
    <x v="2"/>
    <x v="8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b v="0"/>
    <n v="30"/>
    <b v="1"/>
    <x v="1"/>
    <s v="musical"/>
    <x v="0"/>
    <x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b v="0"/>
    <n v="27"/>
    <b v="1"/>
    <x v="1"/>
    <s v="musical"/>
    <x v="3"/>
    <x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b v="0"/>
    <n v="28"/>
    <b v="1"/>
    <x v="1"/>
    <s v="musical"/>
    <x v="2"/>
    <x v="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b v="0"/>
    <n v="17"/>
    <b v="1"/>
    <x v="1"/>
    <s v="musical"/>
    <x v="3"/>
    <x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b v="0"/>
    <n v="50"/>
    <b v="1"/>
    <x v="1"/>
    <s v="musical"/>
    <x v="3"/>
    <x v="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b v="0"/>
    <n v="26"/>
    <b v="1"/>
    <x v="1"/>
    <s v="musical"/>
    <x v="3"/>
    <x v="6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b v="0"/>
    <n v="88"/>
    <b v="1"/>
    <x v="1"/>
    <s v="musical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b v="0"/>
    <n v="91"/>
    <b v="1"/>
    <x v="1"/>
    <s v="musical"/>
    <x v="3"/>
    <x v="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b v="0"/>
    <n v="3"/>
    <b v="1"/>
    <x v="1"/>
    <s v="musical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b v="0"/>
    <n v="28"/>
    <b v="1"/>
    <x v="1"/>
    <s v="musical"/>
    <x v="0"/>
    <x v="3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b v="0"/>
    <n v="77"/>
    <b v="1"/>
    <x v="1"/>
    <s v="musical"/>
    <x v="0"/>
    <x v="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b v="0"/>
    <n v="27"/>
    <b v="1"/>
    <x v="1"/>
    <s v="musical"/>
    <x v="2"/>
    <x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b v="0"/>
    <n v="107"/>
    <b v="1"/>
    <x v="1"/>
    <s v="musical"/>
    <x v="3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b v="0"/>
    <n v="96"/>
    <b v="1"/>
    <x v="1"/>
    <s v="musical"/>
    <x v="3"/>
    <x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b v="0"/>
    <n v="56"/>
    <b v="1"/>
    <x v="1"/>
    <s v="musical"/>
    <x v="0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b v="0"/>
    <n v="58"/>
    <b v="1"/>
    <x v="1"/>
    <s v="musical"/>
    <x v="3"/>
    <x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b v="0"/>
    <n v="15"/>
    <b v="1"/>
    <x v="1"/>
    <s v="musical"/>
    <x v="2"/>
    <x v="7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b v="0"/>
    <n v="20"/>
    <b v="1"/>
    <x v="1"/>
    <s v="musical"/>
    <x v="0"/>
    <x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b v="0"/>
    <n v="38"/>
    <b v="1"/>
    <x v="1"/>
    <s v="musical"/>
    <x v="2"/>
    <x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b v="0"/>
    <n v="33"/>
    <b v="1"/>
    <x v="1"/>
    <s v="musical"/>
    <x v="2"/>
    <x v="4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b v="0"/>
    <n v="57"/>
    <b v="1"/>
    <x v="1"/>
    <s v="musical"/>
    <x v="2"/>
    <x v="9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b v="0"/>
    <n v="25"/>
    <b v="1"/>
    <x v="1"/>
    <s v="musical"/>
    <x v="0"/>
    <x v="7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b v="0"/>
    <n v="14"/>
    <b v="1"/>
    <x v="1"/>
    <s v="musical"/>
    <x v="0"/>
    <x v="7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b v="0"/>
    <n v="94"/>
    <b v="1"/>
    <x v="1"/>
    <s v="musical"/>
    <x v="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b v="0"/>
    <n v="59"/>
    <b v="1"/>
    <x v="1"/>
    <s v="musical"/>
    <x v="3"/>
    <x v="8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b v="0"/>
    <n v="36"/>
    <b v="1"/>
    <x v="1"/>
    <s v="musical"/>
    <x v="3"/>
    <x v="11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b v="0"/>
    <n v="115"/>
    <b v="1"/>
    <x v="1"/>
    <s v="musical"/>
    <x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b v="0"/>
    <n v="30"/>
    <b v="1"/>
    <x v="1"/>
    <s v="musical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b v="0"/>
    <n v="52"/>
    <b v="1"/>
    <x v="1"/>
    <s v="musical"/>
    <x v="3"/>
    <x v="10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b v="0"/>
    <n v="27"/>
    <b v="1"/>
    <x v="1"/>
    <s v="musical"/>
    <x v="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b v="0"/>
    <n v="24"/>
    <b v="1"/>
    <x v="1"/>
    <s v="musical"/>
    <x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b v="0"/>
    <n v="10"/>
    <b v="1"/>
    <x v="1"/>
    <s v="musical"/>
    <x v="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b v="0"/>
    <n v="30"/>
    <b v="1"/>
    <x v="1"/>
    <s v="musical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b v="0"/>
    <n v="71"/>
    <b v="1"/>
    <x v="1"/>
    <s v="musical"/>
    <x v="2"/>
    <x v="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b v="0"/>
    <n v="10"/>
    <b v="1"/>
    <x v="1"/>
    <s v="musical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1-25T16:41:59"/>
    <b v="0"/>
    <n v="1"/>
    <b v="0"/>
    <x v="1"/>
    <s v="musical"/>
    <x v="0"/>
    <x v="4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b v="0"/>
    <n v="4"/>
    <b v="0"/>
    <x v="1"/>
    <s v="musical"/>
    <x v="0"/>
    <x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b v="0"/>
    <n v="0"/>
    <b v="0"/>
    <x v="1"/>
    <s v="musical"/>
    <x v="2"/>
    <x v="9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b v="0"/>
    <n v="0"/>
    <b v="0"/>
    <x v="1"/>
    <s v="musical"/>
    <x v="3"/>
    <x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b v="0"/>
    <n v="2"/>
    <b v="0"/>
    <x v="1"/>
    <s v="musical"/>
    <x v="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b v="0"/>
    <n v="24"/>
    <b v="0"/>
    <x v="1"/>
    <s v="musical"/>
    <x v="3"/>
    <x v="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b v="0"/>
    <n v="1"/>
    <b v="0"/>
    <x v="1"/>
    <s v="musical"/>
    <x v="0"/>
    <x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b v="0"/>
    <n v="2"/>
    <b v="0"/>
    <x v="1"/>
    <s v="musical"/>
    <x v="0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b v="0"/>
    <n v="1"/>
    <b v="0"/>
    <x v="1"/>
    <s v="musical"/>
    <x v="2"/>
    <x v="4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b v="0"/>
    <n v="37"/>
    <b v="0"/>
    <x v="1"/>
    <s v="musical"/>
    <x v="0"/>
    <x v="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b v="0"/>
    <n v="5"/>
    <b v="0"/>
    <x v="1"/>
    <s v="musical"/>
    <x v="3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b v="0"/>
    <n v="4"/>
    <b v="0"/>
    <x v="1"/>
    <s v="musical"/>
    <x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b v="0"/>
    <n v="16"/>
    <b v="0"/>
    <x v="1"/>
    <s v="musical"/>
    <x v="3"/>
    <x v="11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b v="0"/>
    <n v="9"/>
    <b v="0"/>
    <x v="1"/>
    <s v="musical"/>
    <x v="3"/>
    <x v="1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b v="0"/>
    <n v="0"/>
    <b v="0"/>
    <x v="1"/>
    <s v="musical"/>
    <x v="0"/>
    <x v="8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b v="0"/>
    <n v="40"/>
    <b v="0"/>
    <x v="1"/>
    <s v="musical"/>
    <x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b v="0"/>
    <n v="0"/>
    <b v="0"/>
    <x v="1"/>
    <s v="musical"/>
    <x v="2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7-29T21:17:20"/>
    <b v="0"/>
    <n v="2"/>
    <b v="0"/>
    <x v="1"/>
    <s v="musical"/>
    <x v="3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b v="0"/>
    <n v="1"/>
    <b v="0"/>
    <x v="1"/>
    <s v="musical"/>
    <x v="3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b v="0"/>
    <n v="9"/>
    <b v="0"/>
    <x v="1"/>
    <s v="musical"/>
    <x v="0"/>
    <x v="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b v="0"/>
    <n v="24"/>
    <b v="1"/>
    <x v="1"/>
    <s v="plays"/>
    <x v="0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b v="0"/>
    <n v="38"/>
    <b v="1"/>
    <x v="1"/>
    <s v="plays"/>
    <x v="3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b v="0"/>
    <n v="26"/>
    <b v="1"/>
    <x v="1"/>
    <s v="plays"/>
    <x v="0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b v="0"/>
    <n v="19"/>
    <b v="1"/>
    <x v="1"/>
    <s v="plays"/>
    <x v="2"/>
    <x v="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b v="0"/>
    <n v="11"/>
    <b v="1"/>
    <x v="1"/>
    <s v="plays"/>
    <x v="0"/>
    <x v="6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b v="0"/>
    <n v="27"/>
    <b v="1"/>
    <x v="1"/>
    <s v="plays"/>
    <x v="2"/>
    <x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b v="0"/>
    <n v="34"/>
    <b v="1"/>
    <x v="1"/>
    <s v="plays"/>
    <x v="0"/>
    <x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b v="0"/>
    <n v="20"/>
    <b v="1"/>
    <x v="1"/>
    <s v="plays"/>
    <x v="0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b v="0"/>
    <n v="37"/>
    <b v="1"/>
    <x v="1"/>
    <s v="plays"/>
    <x v="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b v="0"/>
    <n v="20"/>
    <b v="1"/>
    <x v="1"/>
    <s v="plays"/>
    <x v="0"/>
    <x v="9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b v="0"/>
    <n v="10"/>
    <b v="1"/>
    <x v="1"/>
    <s v="plays"/>
    <x v="0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b v="0"/>
    <n v="26"/>
    <b v="1"/>
    <x v="1"/>
    <s v="plays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b v="0"/>
    <n v="20"/>
    <b v="1"/>
    <x v="1"/>
    <s v="plays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b v="0"/>
    <n v="46"/>
    <b v="1"/>
    <x v="1"/>
    <s v="plays"/>
    <x v="0"/>
    <x v="1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b v="0"/>
    <n v="76"/>
    <b v="1"/>
    <x v="1"/>
    <s v="plays"/>
    <x v="0"/>
    <x v="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b v="0"/>
    <n v="41"/>
    <b v="1"/>
    <x v="1"/>
    <s v="plays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b v="0"/>
    <n v="7"/>
    <b v="1"/>
    <x v="1"/>
    <s v="plays"/>
    <x v="2"/>
    <x v="3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b v="0"/>
    <n v="49"/>
    <b v="1"/>
    <x v="1"/>
    <s v="plays"/>
    <x v="0"/>
    <x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b v="0"/>
    <n v="26"/>
    <b v="1"/>
    <x v="1"/>
    <s v="plays"/>
    <x v="0"/>
    <x v="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b v="0"/>
    <n v="65"/>
    <b v="1"/>
    <x v="1"/>
    <s v="plays"/>
    <x v="0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b v="0"/>
    <n v="28"/>
    <b v="1"/>
    <x v="1"/>
    <s v="plays"/>
    <x v="3"/>
    <x v="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b v="0"/>
    <n v="8"/>
    <b v="1"/>
    <x v="1"/>
    <s v="plays"/>
    <x v="2"/>
    <x v="1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b v="0"/>
    <n v="3"/>
    <b v="1"/>
    <x v="1"/>
    <s v="plays"/>
    <x v="2"/>
    <x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b v="0"/>
    <n v="9"/>
    <b v="1"/>
    <x v="1"/>
    <s v="plays"/>
    <x v="3"/>
    <x v="9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b v="0"/>
    <n v="9"/>
    <b v="1"/>
    <x v="1"/>
    <s v="plays"/>
    <x v="2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b v="0"/>
    <n v="20"/>
    <b v="1"/>
    <x v="1"/>
    <s v="plays"/>
    <x v="3"/>
    <x v="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b v="0"/>
    <n v="57"/>
    <b v="1"/>
    <x v="1"/>
    <s v="plays"/>
    <x v="0"/>
    <x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b v="0"/>
    <n v="8"/>
    <b v="1"/>
    <x v="1"/>
    <s v="plays"/>
    <x v="2"/>
    <x v="7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b v="0"/>
    <n v="14"/>
    <b v="1"/>
    <x v="1"/>
    <s v="plays"/>
    <x v="2"/>
    <x v="3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b v="0"/>
    <n v="17"/>
    <b v="1"/>
    <x v="1"/>
    <s v="plays"/>
    <x v="0"/>
    <x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b v="0"/>
    <n v="100"/>
    <b v="1"/>
    <x v="1"/>
    <s v="plays"/>
    <x v="0"/>
    <x v="6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b v="0"/>
    <n v="32"/>
    <b v="1"/>
    <x v="1"/>
    <s v="plays"/>
    <x v="0"/>
    <x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b v="0"/>
    <n v="3"/>
    <b v="1"/>
    <x v="1"/>
    <s v="plays"/>
    <x v="2"/>
    <x v="7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5-21T18:51:27"/>
    <b v="1"/>
    <n v="34"/>
    <b v="0"/>
    <x v="1"/>
    <s v="plays"/>
    <x v="3"/>
    <x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b v="1"/>
    <n v="23"/>
    <b v="0"/>
    <x v="1"/>
    <s v="plays"/>
    <x v="3"/>
    <x v="6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b v="1"/>
    <n v="19"/>
    <b v="0"/>
    <x v="1"/>
    <s v="plays"/>
    <x v="3"/>
    <x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b v="1"/>
    <n v="50"/>
    <b v="0"/>
    <x v="1"/>
    <s v="plays"/>
    <x v="3"/>
    <x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09-01T15:02:54"/>
    <b v="1"/>
    <n v="12"/>
    <b v="0"/>
    <x v="1"/>
    <s v="plays"/>
    <x v="0"/>
    <x v="8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b v="1"/>
    <n v="8"/>
    <b v="0"/>
    <x v="1"/>
    <s v="plays"/>
    <x v="3"/>
    <x v="8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b v="1"/>
    <n v="9"/>
    <b v="0"/>
    <x v="1"/>
    <s v="plays"/>
    <x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b v="1"/>
    <n v="43"/>
    <b v="0"/>
    <x v="1"/>
    <s v="plays"/>
    <x v="0"/>
    <x v="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b v="1"/>
    <n v="28"/>
    <b v="0"/>
    <x v="1"/>
    <s v="plays"/>
    <x v="0"/>
    <x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b v="1"/>
    <n v="4"/>
    <b v="0"/>
    <x v="1"/>
    <s v="plays"/>
    <x v="3"/>
    <x v="11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b v="1"/>
    <n v="24"/>
    <b v="0"/>
    <x v="1"/>
    <s v="plays"/>
    <x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b v="0"/>
    <n v="2"/>
    <b v="0"/>
    <x v="1"/>
    <s v="plays"/>
    <x v="0"/>
    <x v="7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b v="0"/>
    <n v="2"/>
    <b v="0"/>
    <x v="1"/>
    <s v="plays"/>
    <x v="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b v="0"/>
    <n v="20"/>
    <b v="0"/>
    <x v="1"/>
    <s v="plays"/>
    <x v="0"/>
    <x v="6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2-24T23:17:51"/>
    <b v="0"/>
    <n v="1"/>
    <b v="0"/>
    <x v="1"/>
    <s v="plays"/>
    <x v="0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b v="0"/>
    <n v="1"/>
    <b v="0"/>
    <x v="1"/>
    <s v="plays"/>
    <x v="0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7-09T17:41:30"/>
    <b v="0"/>
    <n v="4"/>
    <b v="0"/>
    <x v="1"/>
    <s v="plays"/>
    <x v="3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b v="0"/>
    <n v="1"/>
    <b v="0"/>
    <x v="1"/>
    <s v="plays"/>
    <x v="0"/>
    <x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b v="0"/>
    <n v="1"/>
    <b v="0"/>
    <x v="1"/>
    <s v="plays"/>
    <x v="3"/>
    <x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b v="0"/>
    <n v="13"/>
    <b v="0"/>
    <x v="1"/>
    <s v="plays"/>
    <x v="3"/>
    <x v="3"/>
    <x v="3"/>
  </r>
  <r>
    <n v="3861"/>
    <s v="READY OR NOT HERE I COME"/>
    <s v="THE COMING OF THE LORD!"/>
    <n v="2000"/>
    <n v="100"/>
    <x v="2"/>
    <s v="US"/>
    <s v="USD"/>
    <n v="1415828820"/>
    <n v="1412258977"/>
    <d v="2014-10-02T14:09:37"/>
    <b v="0"/>
    <n v="1"/>
    <b v="0"/>
    <x v="1"/>
    <s v="plays"/>
    <x v="3"/>
    <x v="9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b v="0"/>
    <n v="1"/>
    <b v="0"/>
    <x v="1"/>
    <s v="plays"/>
    <x v="2"/>
    <x v="1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b v="0"/>
    <n v="0"/>
    <b v="0"/>
    <x v="1"/>
    <s v="plays"/>
    <x v="0"/>
    <x v="8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b v="0"/>
    <n v="3"/>
    <b v="0"/>
    <x v="1"/>
    <s v="plays"/>
    <x v="0"/>
    <x v="9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b v="0"/>
    <n v="14"/>
    <b v="0"/>
    <x v="1"/>
    <s v="plays"/>
    <x v="3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b v="0"/>
    <n v="2"/>
    <b v="0"/>
    <x v="1"/>
    <s v="plays"/>
    <x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b v="0"/>
    <n v="5"/>
    <b v="0"/>
    <x v="1"/>
    <s v="plays"/>
    <x v="2"/>
    <x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b v="0"/>
    <n v="1"/>
    <b v="0"/>
    <x v="1"/>
    <s v="musical"/>
    <x v="3"/>
    <x v="10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b v="0"/>
    <n v="15"/>
    <b v="0"/>
    <x v="1"/>
    <s v="musical"/>
    <x v="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b v="0"/>
    <n v="10"/>
    <b v="0"/>
    <x v="1"/>
    <s v="musical"/>
    <x v="3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b v="0"/>
    <n v="3"/>
    <b v="0"/>
    <x v="1"/>
    <s v="musical"/>
    <x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b v="0"/>
    <n v="0"/>
    <b v="0"/>
    <x v="1"/>
    <s v="musical"/>
    <x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b v="0"/>
    <n v="0"/>
    <b v="0"/>
    <x v="1"/>
    <s v="musical"/>
    <x v="0"/>
    <x v="8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b v="0"/>
    <n v="0"/>
    <b v="0"/>
    <x v="1"/>
    <s v="musical"/>
    <x v="0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b v="0"/>
    <n v="0"/>
    <b v="0"/>
    <x v="1"/>
    <s v="musical"/>
    <x v="2"/>
    <x v="8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b v="0"/>
    <n v="46"/>
    <b v="0"/>
    <x v="1"/>
    <s v="musical"/>
    <x v="2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b v="0"/>
    <n v="14"/>
    <b v="0"/>
    <x v="1"/>
    <s v="musical"/>
    <x v="2"/>
    <x v="4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b v="0"/>
    <n v="1"/>
    <b v="0"/>
    <x v="1"/>
    <s v="musical"/>
    <x v="0"/>
    <x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b v="0"/>
    <n v="0"/>
    <b v="0"/>
    <x v="1"/>
    <s v="musical"/>
    <x v="3"/>
    <x v="11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b v="0"/>
    <n v="17"/>
    <b v="0"/>
    <x v="1"/>
    <s v="musical"/>
    <x v="3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b v="0"/>
    <n v="1"/>
    <b v="0"/>
    <x v="1"/>
    <s v="musical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b v="0"/>
    <n v="0"/>
    <b v="0"/>
    <x v="1"/>
    <s v="musical"/>
    <x v="2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b v="0"/>
    <n v="0"/>
    <b v="0"/>
    <x v="1"/>
    <s v="musical"/>
    <x v="3"/>
    <x v="10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b v="0"/>
    <n v="0"/>
    <b v="0"/>
    <x v="1"/>
    <s v="musical"/>
    <x v="0"/>
    <x v="7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b v="0"/>
    <n v="0"/>
    <b v="0"/>
    <x v="1"/>
    <s v="musical"/>
    <x v="2"/>
    <x v="6"/>
    <x v="6"/>
  </r>
  <r>
    <n v="3886"/>
    <s v="a (Canceled)"/>
    <n v="1"/>
    <n v="10000"/>
    <n v="0"/>
    <x v="1"/>
    <s v="AU"/>
    <s v="AUD"/>
    <n v="1418275702"/>
    <n v="1415683702"/>
    <d v="2014-11-11T05:28:22"/>
    <b v="0"/>
    <n v="0"/>
    <b v="0"/>
    <x v="1"/>
    <s v="musical"/>
    <x v="3"/>
    <x v="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b v="0"/>
    <n v="2"/>
    <b v="0"/>
    <x v="1"/>
    <s v="musical"/>
    <x v="0"/>
    <x v="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b v="0"/>
    <n v="14"/>
    <b v="0"/>
    <x v="1"/>
    <s v="plays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b v="0"/>
    <n v="9"/>
    <b v="0"/>
    <x v="1"/>
    <s v="plays"/>
    <x v="3"/>
    <x v="1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b v="0"/>
    <n v="8"/>
    <b v="0"/>
    <x v="1"/>
    <s v="plays"/>
    <x v="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b v="0"/>
    <n v="7"/>
    <b v="0"/>
    <x v="1"/>
    <s v="plays"/>
    <x v="0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b v="0"/>
    <n v="0"/>
    <b v="0"/>
    <x v="1"/>
    <s v="plays"/>
    <x v="3"/>
    <x v="1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b v="0"/>
    <n v="84"/>
    <b v="0"/>
    <x v="1"/>
    <s v="plays"/>
    <x v="3"/>
    <x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b v="0"/>
    <n v="11"/>
    <b v="0"/>
    <x v="1"/>
    <s v="plays"/>
    <x v="2"/>
    <x v="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b v="0"/>
    <n v="1"/>
    <b v="0"/>
    <x v="1"/>
    <s v="plays"/>
    <x v="0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b v="0"/>
    <n v="4"/>
    <b v="0"/>
    <x v="1"/>
    <s v="plays"/>
    <x v="3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b v="0"/>
    <n v="10"/>
    <b v="0"/>
    <x v="1"/>
    <s v="plays"/>
    <x v="3"/>
    <x v="11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7-08T11:34:30"/>
    <b v="0"/>
    <n v="16"/>
    <b v="0"/>
    <x v="1"/>
    <s v="plays"/>
    <x v="0"/>
    <x v="3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b v="0"/>
    <n v="2"/>
    <b v="0"/>
    <x v="1"/>
    <s v="plays"/>
    <x v="3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b v="0"/>
    <n v="5"/>
    <b v="0"/>
    <x v="1"/>
    <s v="plays"/>
    <x v="0"/>
    <x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b v="0"/>
    <n v="1"/>
    <b v="0"/>
    <x v="1"/>
    <s v="plays"/>
    <x v="0"/>
    <x v="4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b v="0"/>
    <n v="31"/>
    <b v="0"/>
    <x v="1"/>
    <s v="plays"/>
    <x v="2"/>
    <x v="9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b v="0"/>
    <n v="0"/>
    <b v="0"/>
    <x v="1"/>
    <s v="plays"/>
    <x v="0"/>
    <x v="3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b v="0"/>
    <n v="2"/>
    <b v="0"/>
    <x v="1"/>
    <s v="plays"/>
    <x v="0"/>
    <x v="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b v="0"/>
    <n v="7"/>
    <b v="0"/>
    <x v="1"/>
    <s v="plays"/>
    <x v="0"/>
    <x v="6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b v="0"/>
    <n v="16"/>
    <b v="0"/>
    <x v="1"/>
    <s v="plays"/>
    <x v="0"/>
    <x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b v="0"/>
    <n v="4"/>
    <b v="0"/>
    <x v="1"/>
    <s v="plays"/>
    <x v="3"/>
    <x v="8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b v="0"/>
    <n v="4"/>
    <b v="0"/>
    <x v="1"/>
    <s v="plays"/>
    <x v="3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b v="0"/>
    <n v="4"/>
    <b v="0"/>
    <x v="1"/>
    <s v="plays"/>
    <x v="3"/>
    <x v="10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b v="0"/>
    <n v="3"/>
    <b v="0"/>
    <x v="1"/>
    <s v="plays"/>
    <x v="0"/>
    <x v="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b v="0"/>
    <n v="36"/>
    <b v="0"/>
    <x v="1"/>
    <s v="plays"/>
    <x v="3"/>
    <x v="9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b v="0"/>
    <n v="1"/>
    <b v="0"/>
    <x v="1"/>
    <s v="plays"/>
    <x v="0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b v="0"/>
    <n v="7"/>
    <b v="0"/>
    <x v="1"/>
    <s v="plays"/>
    <x v="0"/>
    <x v="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b v="0"/>
    <n v="27"/>
    <b v="0"/>
    <x v="1"/>
    <s v="plays"/>
    <x v="0"/>
    <x v="6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b v="0"/>
    <n v="1"/>
    <b v="0"/>
    <x v="1"/>
    <s v="plays"/>
    <x v="2"/>
    <x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b v="0"/>
    <n v="0"/>
    <b v="0"/>
    <x v="1"/>
    <s v="plays"/>
    <x v="2"/>
    <x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b v="0"/>
    <n v="1"/>
    <b v="0"/>
    <x v="1"/>
    <s v="plays"/>
    <x v="3"/>
    <x v="10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b v="0"/>
    <n v="3"/>
    <b v="0"/>
    <x v="1"/>
    <s v="plays"/>
    <x v="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b v="0"/>
    <n v="3"/>
    <b v="0"/>
    <x v="1"/>
    <s v="plays"/>
    <x v="0"/>
    <x v="11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b v="0"/>
    <n v="3"/>
    <b v="0"/>
    <x v="1"/>
    <s v="plays"/>
    <x v="2"/>
    <x v="9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b v="0"/>
    <n v="0"/>
    <b v="0"/>
    <x v="1"/>
    <s v="plays"/>
    <x v="3"/>
    <x v="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b v="0"/>
    <n v="6"/>
    <b v="0"/>
    <x v="1"/>
    <s v="plays"/>
    <x v="0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b v="0"/>
    <n v="17"/>
    <b v="0"/>
    <x v="1"/>
    <s v="plays"/>
    <x v="0"/>
    <x v="7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b v="0"/>
    <n v="40"/>
    <b v="0"/>
    <x v="1"/>
    <s v="plays"/>
    <x v="3"/>
    <x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6-30T20:53:59"/>
    <b v="0"/>
    <n v="3"/>
    <b v="0"/>
    <x v="1"/>
    <s v="plays"/>
    <x v="3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b v="0"/>
    <n v="1"/>
    <b v="0"/>
    <x v="1"/>
    <s v="plays"/>
    <x v="3"/>
    <x v="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b v="0"/>
    <n v="2"/>
    <b v="0"/>
    <x v="1"/>
    <s v="plays"/>
    <x v="3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b v="0"/>
    <n v="7"/>
    <b v="0"/>
    <x v="1"/>
    <s v="plays"/>
    <x v="0"/>
    <x v="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b v="0"/>
    <n v="14"/>
    <b v="0"/>
    <x v="1"/>
    <s v="plays"/>
    <x v="2"/>
    <x v="10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b v="0"/>
    <n v="0"/>
    <b v="0"/>
    <x v="1"/>
    <s v="plays"/>
    <x v="2"/>
    <x v="7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b v="0"/>
    <n v="0"/>
    <b v="0"/>
    <x v="1"/>
    <s v="plays"/>
    <x v="0"/>
    <x v="1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b v="0"/>
    <n v="1"/>
    <b v="0"/>
    <x v="1"/>
    <s v="plays"/>
    <x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b v="0"/>
    <n v="12"/>
    <b v="0"/>
    <x v="1"/>
    <s v="plays"/>
    <x v="2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b v="0"/>
    <n v="12"/>
    <b v="0"/>
    <x v="1"/>
    <s v="plays"/>
    <x v="0"/>
    <x v="1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08-05T15:45:46"/>
    <b v="0"/>
    <n v="23"/>
    <b v="0"/>
    <x v="1"/>
    <s v="plays"/>
    <x v="0"/>
    <x v="1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b v="0"/>
    <n v="0"/>
    <b v="0"/>
    <x v="1"/>
    <s v="plays"/>
    <x v="2"/>
    <x v="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b v="0"/>
    <n v="10"/>
    <b v="0"/>
    <x v="1"/>
    <s v="plays"/>
    <x v="2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b v="0"/>
    <n v="5"/>
    <b v="0"/>
    <x v="1"/>
    <s v="plays"/>
    <x v="0"/>
    <x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b v="0"/>
    <n v="1"/>
    <b v="0"/>
    <x v="1"/>
    <s v="plays"/>
    <x v="3"/>
    <x v="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b v="0"/>
    <n v="2"/>
    <b v="0"/>
    <x v="1"/>
    <s v="plays"/>
    <x v="3"/>
    <x v="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0-28T14:05:37"/>
    <b v="0"/>
    <n v="2"/>
    <b v="0"/>
    <x v="1"/>
    <s v="plays"/>
    <x v="3"/>
    <x v="9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b v="0"/>
    <n v="0"/>
    <b v="0"/>
    <x v="1"/>
    <s v="plays"/>
    <x v="0"/>
    <x v="6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b v="0"/>
    <n v="13"/>
    <b v="0"/>
    <x v="1"/>
    <s v="plays"/>
    <x v="0"/>
    <x v="9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b v="0"/>
    <n v="0"/>
    <b v="0"/>
    <x v="1"/>
    <s v="plays"/>
    <x v="0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b v="0"/>
    <n v="1"/>
    <b v="0"/>
    <x v="1"/>
    <s v="plays"/>
    <x v="0"/>
    <x v="6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b v="0"/>
    <n v="5"/>
    <b v="0"/>
    <x v="1"/>
    <s v="plays"/>
    <x v="0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b v="0"/>
    <n v="2"/>
    <b v="0"/>
    <x v="1"/>
    <s v="plays"/>
    <x v="2"/>
    <x v="8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b v="0"/>
    <n v="0"/>
    <b v="0"/>
    <x v="1"/>
    <s v="plays"/>
    <x v="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b v="0"/>
    <n v="32"/>
    <b v="0"/>
    <x v="1"/>
    <s v="plays"/>
    <x v="0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b v="0"/>
    <n v="1"/>
    <b v="0"/>
    <x v="1"/>
    <s v="plays"/>
    <x v="2"/>
    <x v="7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b v="0"/>
    <n v="1"/>
    <b v="0"/>
    <x v="1"/>
    <s v="plays"/>
    <x v="2"/>
    <x v="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b v="0"/>
    <n v="1"/>
    <b v="0"/>
    <x v="1"/>
    <s v="plays"/>
    <x v="0"/>
    <x v="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b v="0"/>
    <n v="0"/>
    <b v="0"/>
    <x v="1"/>
    <s v="plays"/>
    <x v="2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b v="0"/>
    <n v="0"/>
    <b v="0"/>
    <x v="1"/>
    <s v="plays"/>
    <x v="3"/>
    <x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b v="0"/>
    <n v="8"/>
    <b v="0"/>
    <x v="1"/>
    <s v="plays"/>
    <x v="0"/>
    <x v="9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b v="0"/>
    <n v="0"/>
    <b v="0"/>
    <x v="1"/>
    <s v="plays"/>
    <x v="2"/>
    <x v="7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b v="0"/>
    <n v="1"/>
    <b v="0"/>
    <x v="1"/>
    <s v="plays"/>
    <x v="2"/>
    <x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b v="0"/>
    <n v="16"/>
    <b v="0"/>
    <x v="1"/>
    <s v="plays"/>
    <x v="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b v="0"/>
    <n v="12"/>
    <b v="0"/>
    <x v="1"/>
    <s v="plays"/>
    <x v="3"/>
    <x v="10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b v="0"/>
    <n v="4"/>
    <b v="0"/>
    <x v="1"/>
    <s v="plays"/>
    <x v="0"/>
    <x v="11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b v="0"/>
    <n v="2"/>
    <b v="0"/>
    <x v="1"/>
    <s v="plays"/>
    <x v="3"/>
    <x v="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b v="0"/>
    <n v="3"/>
    <b v="0"/>
    <x v="1"/>
    <s v="plays"/>
    <x v="0"/>
    <x v="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b v="0"/>
    <n v="0"/>
    <b v="0"/>
    <x v="1"/>
    <s v="plays"/>
    <x v="0"/>
    <x v="9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b v="0"/>
    <n v="3"/>
    <b v="0"/>
    <x v="1"/>
    <s v="plays"/>
    <x v="0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b v="0"/>
    <n v="4"/>
    <b v="0"/>
    <x v="1"/>
    <s v="plays"/>
    <x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b v="0"/>
    <n v="2"/>
    <b v="0"/>
    <x v="1"/>
    <s v="plays"/>
    <x v="3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b v="0"/>
    <n v="10"/>
    <b v="0"/>
    <x v="1"/>
    <s v="plays"/>
    <x v="1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b v="0"/>
    <n v="11"/>
    <b v="0"/>
    <x v="1"/>
    <s v="plays"/>
    <x v="2"/>
    <x v="7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b v="0"/>
    <n v="6"/>
    <b v="0"/>
    <x v="1"/>
    <s v="plays"/>
    <x v="2"/>
    <x v="1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b v="0"/>
    <n v="2"/>
    <b v="0"/>
    <x v="1"/>
    <s v="plays"/>
    <x v="2"/>
    <x v="7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b v="0"/>
    <n v="6"/>
    <b v="0"/>
    <x v="1"/>
    <s v="plays"/>
    <x v="3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b v="0"/>
    <n v="8"/>
    <b v="0"/>
    <x v="1"/>
    <s v="plays"/>
    <x v="3"/>
    <x v="11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b v="0"/>
    <n v="37"/>
    <b v="0"/>
    <x v="1"/>
    <s v="plays"/>
    <x v="2"/>
    <x v="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b v="0"/>
    <n v="11"/>
    <b v="0"/>
    <x v="1"/>
    <s v="plays"/>
    <x v="2"/>
    <x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b v="0"/>
    <n v="0"/>
    <b v="0"/>
    <x v="1"/>
    <s v="plays"/>
    <x v="2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b v="0"/>
    <n v="10"/>
    <b v="0"/>
    <x v="1"/>
    <s v="plays"/>
    <x v="3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b v="0"/>
    <n v="6"/>
    <b v="0"/>
    <x v="1"/>
    <s v="plays"/>
    <x v="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b v="0"/>
    <n v="8"/>
    <b v="0"/>
    <x v="1"/>
    <s v="plays"/>
    <x v="3"/>
    <x v="11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b v="0"/>
    <n v="6"/>
    <b v="0"/>
    <x v="1"/>
    <s v="plays"/>
    <x v="0"/>
    <x v="7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b v="0"/>
    <n v="7"/>
    <b v="0"/>
    <x v="1"/>
    <s v="plays"/>
    <x v="3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b v="0"/>
    <n v="7"/>
    <b v="0"/>
    <x v="1"/>
    <s v="plays"/>
    <x v="2"/>
    <x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5-08T19:26:20"/>
    <b v="0"/>
    <n v="5"/>
    <b v="0"/>
    <x v="1"/>
    <s v="plays"/>
    <x v="0"/>
    <x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b v="0"/>
    <n v="46"/>
    <b v="0"/>
    <x v="1"/>
    <s v="plays"/>
    <x v="3"/>
    <x v="6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b v="0"/>
    <n v="10"/>
    <b v="0"/>
    <x v="1"/>
    <s v="plays"/>
    <x v="3"/>
    <x v="9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b v="0"/>
    <n v="19"/>
    <b v="0"/>
    <x v="1"/>
    <s v="plays"/>
    <x v="2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b v="0"/>
    <n v="13"/>
    <b v="0"/>
    <x v="1"/>
    <s v="plays"/>
    <x v="2"/>
    <x v="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b v="0"/>
    <n v="13"/>
    <b v="0"/>
    <x v="1"/>
    <s v="plays"/>
    <x v="3"/>
    <x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b v="0"/>
    <n v="4"/>
    <b v="0"/>
    <x v="1"/>
    <s v="plays"/>
    <x v="0"/>
    <x v="1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b v="0"/>
    <n v="0"/>
    <b v="0"/>
    <x v="1"/>
    <s v="plays"/>
    <x v="0"/>
    <x v="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b v="0"/>
    <n v="3"/>
    <b v="0"/>
    <x v="1"/>
    <s v="plays"/>
    <x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b v="0"/>
    <n v="1"/>
    <b v="0"/>
    <x v="1"/>
    <s v="plays"/>
    <x v="0"/>
    <x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b v="0"/>
    <n v="9"/>
    <b v="0"/>
    <x v="1"/>
    <s v="plays"/>
    <x v="0"/>
    <x v="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b v="0"/>
    <n v="1"/>
    <b v="0"/>
    <x v="1"/>
    <s v="plays"/>
    <x v="0"/>
    <x v="6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b v="0"/>
    <n v="1"/>
    <b v="0"/>
    <x v="1"/>
    <s v="plays"/>
    <x v="3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b v="0"/>
    <n v="4"/>
    <b v="0"/>
    <x v="1"/>
    <s v="plays"/>
    <x v="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b v="0"/>
    <n v="17"/>
    <b v="0"/>
    <x v="1"/>
    <s v="plays"/>
    <x v="3"/>
    <x v="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b v="0"/>
    <n v="0"/>
    <b v="0"/>
    <x v="1"/>
    <s v="plays"/>
    <x v="0"/>
    <x v="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b v="0"/>
    <n v="12"/>
    <b v="0"/>
    <x v="1"/>
    <s v="plays"/>
    <x v="0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b v="0"/>
    <n v="14"/>
    <b v="0"/>
    <x v="1"/>
    <s v="plays"/>
    <x v="3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b v="0"/>
    <n v="1"/>
    <b v="0"/>
    <x v="1"/>
    <s v="plays"/>
    <x v="2"/>
    <x v="7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b v="0"/>
    <n v="14"/>
    <b v="0"/>
    <x v="1"/>
    <s v="plays"/>
    <x v="1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b v="0"/>
    <n v="4"/>
    <b v="0"/>
    <x v="1"/>
    <s v="plays"/>
    <x v="3"/>
    <x v="10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b v="0"/>
    <n v="2"/>
    <b v="0"/>
    <x v="1"/>
    <s v="plays"/>
    <x v="0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b v="0"/>
    <n v="1"/>
    <b v="0"/>
    <x v="1"/>
    <s v="plays"/>
    <x v="3"/>
    <x v="8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b v="0"/>
    <n v="2"/>
    <b v="0"/>
    <x v="1"/>
    <s v="plays"/>
    <x v="3"/>
    <x v="10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b v="0"/>
    <n v="1"/>
    <b v="0"/>
    <x v="1"/>
    <s v="plays"/>
    <x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b v="0"/>
    <n v="1"/>
    <b v="0"/>
    <x v="1"/>
    <s v="plays"/>
    <x v="3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b v="0"/>
    <n v="4"/>
    <b v="0"/>
    <x v="1"/>
    <s v="plays"/>
    <x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b v="0"/>
    <n v="3"/>
    <b v="0"/>
    <x v="1"/>
    <s v="plays"/>
    <x v="3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b v="0"/>
    <n v="38"/>
    <b v="0"/>
    <x v="1"/>
    <s v="plays"/>
    <x v="3"/>
    <x v="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b v="0"/>
    <n v="4"/>
    <b v="0"/>
    <x v="1"/>
    <s v="plays"/>
    <x v="3"/>
    <x v="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b v="0"/>
    <n v="0"/>
    <b v="0"/>
    <x v="1"/>
    <s v="plays"/>
    <x v="0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b v="0"/>
    <n v="2"/>
    <b v="0"/>
    <x v="1"/>
    <s v="plays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b v="0"/>
    <n v="0"/>
    <b v="0"/>
    <x v="1"/>
    <s v="plays"/>
    <x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b v="0"/>
    <n v="1"/>
    <b v="0"/>
    <x v="1"/>
    <s v="plays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b v="0"/>
    <n v="7"/>
    <b v="0"/>
    <x v="1"/>
    <s v="plays"/>
    <x v="3"/>
    <x v="1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b v="0"/>
    <n v="2"/>
    <b v="0"/>
    <x v="1"/>
    <s v="plays"/>
    <x v="3"/>
    <x v="10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b v="0"/>
    <n v="4"/>
    <b v="0"/>
    <x v="1"/>
    <s v="plays"/>
    <x v="2"/>
    <x v="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b v="0"/>
    <n v="4"/>
    <b v="0"/>
    <x v="1"/>
    <s v="plays"/>
    <x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b v="0"/>
    <n v="3"/>
    <b v="0"/>
    <x v="1"/>
    <s v="plays"/>
    <x v="0"/>
    <x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b v="0"/>
    <n v="2"/>
    <b v="0"/>
    <x v="1"/>
    <s v="plays"/>
    <x v="3"/>
    <x v="10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b v="0"/>
    <n v="197"/>
    <b v="0"/>
    <x v="1"/>
    <s v="plays"/>
    <x v="3"/>
    <x v="11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b v="0"/>
    <n v="0"/>
    <b v="0"/>
    <x v="1"/>
    <s v="plays"/>
    <x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b v="0"/>
    <n v="1"/>
    <b v="0"/>
    <x v="1"/>
    <s v="plays"/>
    <x v="0"/>
    <x v="1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b v="0"/>
    <n v="4"/>
    <b v="0"/>
    <x v="1"/>
    <s v="plays"/>
    <x v="0"/>
    <x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b v="0"/>
    <n v="0"/>
    <b v="0"/>
    <x v="1"/>
    <s v="plays"/>
    <x v="0"/>
    <x v="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b v="0"/>
    <n v="7"/>
    <b v="0"/>
    <x v="1"/>
    <s v="plays"/>
    <x v="1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b v="0"/>
    <n v="11"/>
    <b v="0"/>
    <x v="1"/>
    <s v="plays"/>
    <x v="3"/>
    <x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b v="0"/>
    <n v="0"/>
    <b v="0"/>
    <x v="1"/>
    <s v="plays"/>
    <x v="0"/>
    <x v="4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1-05T15:43:19"/>
    <b v="0"/>
    <n v="6"/>
    <b v="0"/>
    <x v="1"/>
    <s v="plays"/>
    <x v="2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b v="0"/>
    <n v="0"/>
    <b v="0"/>
    <x v="1"/>
    <s v="plays"/>
    <x v="3"/>
    <x v="9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b v="0"/>
    <n v="7"/>
    <b v="0"/>
    <x v="1"/>
    <s v="plays"/>
    <x v="0"/>
    <x v="9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b v="0"/>
    <n v="94"/>
    <b v="0"/>
    <x v="1"/>
    <s v="plays"/>
    <x v="2"/>
    <x v="8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b v="0"/>
    <n v="2"/>
    <b v="0"/>
    <x v="1"/>
    <s v="plays"/>
    <x v="0"/>
    <x v="7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b v="0"/>
    <n v="25"/>
    <b v="0"/>
    <x v="1"/>
    <s v="plays"/>
    <x v="3"/>
    <x v="8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b v="0"/>
    <n v="17"/>
    <b v="0"/>
    <x v="1"/>
    <s v="plays"/>
    <x v="3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b v="0"/>
    <n v="2"/>
    <b v="0"/>
    <x v="1"/>
    <s v="plays"/>
    <x v="2"/>
    <x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b v="0"/>
    <n v="4"/>
    <b v="0"/>
    <x v="1"/>
    <s v="plays"/>
    <x v="3"/>
    <x v="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b v="0"/>
    <n v="5"/>
    <b v="0"/>
    <x v="1"/>
    <s v="plays"/>
    <x v="0"/>
    <x v="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b v="0"/>
    <n v="2"/>
    <b v="0"/>
    <x v="1"/>
    <s v="plays"/>
    <x v="0"/>
    <x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b v="0"/>
    <n v="2"/>
    <b v="0"/>
    <x v="1"/>
    <s v="plays"/>
    <x v="2"/>
    <x v="3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b v="0"/>
    <n v="3"/>
    <b v="0"/>
    <x v="1"/>
    <s v="plays"/>
    <x v="3"/>
    <x v="11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b v="0"/>
    <n v="0"/>
    <b v="0"/>
    <x v="1"/>
    <s v="plays"/>
    <x v="3"/>
    <x v="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b v="0"/>
    <n v="4"/>
    <b v="0"/>
    <x v="1"/>
    <s v="plays"/>
    <x v="0"/>
    <x v="7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b v="0"/>
    <n v="1"/>
    <b v="0"/>
    <x v="1"/>
    <s v="plays"/>
    <x v="3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b v="0"/>
    <n v="12"/>
    <b v="0"/>
    <x v="1"/>
    <s v="plays"/>
    <x v="3"/>
    <x v="8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b v="0"/>
    <n v="4"/>
    <b v="0"/>
    <x v="1"/>
    <s v="plays"/>
    <x v="3"/>
    <x v="11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b v="0"/>
    <n v="91"/>
    <b v="0"/>
    <x v="1"/>
    <s v="plays"/>
    <x v="2"/>
    <x v="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b v="0"/>
    <n v="1"/>
    <b v="0"/>
    <x v="1"/>
    <s v="plays"/>
    <x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b v="0"/>
    <n v="1"/>
    <b v="0"/>
    <x v="1"/>
    <s v="plays"/>
    <x v="3"/>
    <x v="8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b v="0"/>
    <n v="0"/>
    <b v="0"/>
    <x v="1"/>
    <s v="plays"/>
    <x v="3"/>
    <x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08-14T21:05:16"/>
    <b v="0"/>
    <n v="13"/>
    <b v="0"/>
    <x v="1"/>
    <s v="plays"/>
    <x v="3"/>
    <x v="10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b v="0"/>
    <n v="2"/>
    <b v="0"/>
    <x v="1"/>
    <s v="plays"/>
    <x v="3"/>
    <x v="9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b v="0"/>
    <n v="0"/>
    <b v="0"/>
    <x v="1"/>
    <s v="plays"/>
    <x v="2"/>
    <x v="1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b v="0"/>
    <n v="21"/>
    <b v="0"/>
    <x v="1"/>
    <s v="plays"/>
    <x v="3"/>
    <x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b v="0"/>
    <n v="9"/>
    <b v="0"/>
    <x v="1"/>
    <s v="plays"/>
    <x v="2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b v="0"/>
    <n v="6"/>
    <b v="0"/>
    <x v="1"/>
    <s v="plays"/>
    <x v="0"/>
    <x v="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b v="0"/>
    <n v="4"/>
    <b v="0"/>
    <x v="1"/>
    <s v="plays"/>
    <x v="2"/>
    <x v="7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b v="0"/>
    <n v="7"/>
    <b v="0"/>
    <x v="1"/>
    <s v="plays"/>
    <x v="3"/>
    <x v="1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b v="0"/>
    <n v="5"/>
    <b v="0"/>
    <x v="1"/>
    <s v="plays"/>
    <x v="3"/>
    <x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b v="0"/>
    <n v="0"/>
    <b v="0"/>
    <x v="1"/>
    <s v="plays"/>
    <x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b v="0"/>
    <n v="3"/>
    <b v="0"/>
    <x v="1"/>
    <s v="plays"/>
    <x v="2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b v="0"/>
    <n v="9"/>
    <b v="0"/>
    <x v="1"/>
    <s v="plays"/>
    <x v="3"/>
    <x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b v="0"/>
    <n v="6"/>
    <b v="0"/>
    <x v="1"/>
    <s v="plays"/>
    <x v="0"/>
    <x v="7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b v="0"/>
    <n v="4"/>
    <b v="0"/>
    <x v="1"/>
    <s v="plays"/>
    <x v="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b v="0"/>
    <n v="1"/>
    <b v="0"/>
    <x v="1"/>
    <s v="plays"/>
    <x v="2"/>
    <x v="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b v="0"/>
    <n v="17"/>
    <b v="0"/>
    <x v="1"/>
    <s v="plays"/>
    <x v="0"/>
    <x v="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b v="0"/>
    <n v="1"/>
    <b v="0"/>
    <x v="1"/>
    <s v="plays"/>
    <x v="2"/>
    <x v="1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b v="0"/>
    <n v="13"/>
    <b v="0"/>
    <x v="1"/>
    <s v="plays"/>
    <x v="0"/>
    <x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b v="0"/>
    <n v="6"/>
    <b v="0"/>
    <x v="1"/>
    <s v="plays"/>
    <x v="0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b v="0"/>
    <n v="0"/>
    <b v="0"/>
    <x v="1"/>
    <s v="plays"/>
    <x v="2"/>
    <x v="4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b v="0"/>
    <n v="2"/>
    <b v="0"/>
    <x v="1"/>
    <s v="plays"/>
    <x v="3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b v="0"/>
    <n v="2"/>
    <b v="0"/>
    <x v="1"/>
    <s v="plays"/>
    <x v="0"/>
    <x v="7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b v="0"/>
    <n v="21"/>
    <b v="0"/>
    <x v="1"/>
    <s v="plays"/>
    <x v="0"/>
    <x v="9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b v="0"/>
    <n v="13"/>
    <b v="0"/>
    <x v="1"/>
    <s v="plays"/>
    <x v="3"/>
    <x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b v="0"/>
    <n v="0"/>
    <b v="0"/>
    <x v="1"/>
    <s v="plays"/>
    <x v="3"/>
    <x v="8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b v="0"/>
    <n v="6"/>
    <b v="0"/>
    <x v="1"/>
    <s v="plays"/>
    <x v="2"/>
    <x v="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b v="0"/>
    <n v="0"/>
    <b v="0"/>
    <x v="1"/>
    <s v="plays"/>
    <x v="2"/>
    <x v="1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b v="0"/>
    <n v="1"/>
    <b v="0"/>
    <x v="1"/>
    <s v="plays"/>
    <x v="2"/>
    <x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b v="0"/>
    <n v="0"/>
    <b v="0"/>
    <x v="1"/>
    <s v="plays"/>
    <x v="2"/>
    <x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b v="0"/>
    <n v="12"/>
    <b v="0"/>
    <x v="1"/>
    <s v="plays"/>
    <x v="0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b v="0"/>
    <n v="2"/>
    <b v="0"/>
    <x v="1"/>
    <s v="plays"/>
    <x v="0"/>
    <x v="9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b v="0"/>
    <n v="6"/>
    <b v="0"/>
    <x v="1"/>
    <s v="plays"/>
    <x v="0"/>
    <x v="11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09-09T10:28:26"/>
    <b v="0"/>
    <n v="1"/>
    <b v="0"/>
    <x v="1"/>
    <s v="plays"/>
    <x v="2"/>
    <x v="8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b v="0"/>
    <n v="1"/>
    <b v="0"/>
    <x v="1"/>
    <s v="plays"/>
    <x v="0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b v="0"/>
    <n v="5"/>
    <b v="0"/>
    <x v="1"/>
    <s v="plays"/>
    <x v="0"/>
    <x v="9"/>
    <x v="9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b v="0"/>
    <n v="0"/>
    <b v="0"/>
    <x v="1"/>
    <s v="plays"/>
    <x v="2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b v="0"/>
    <n v="3"/>
    <b v="0"/>
    <x v="1"/>
    <s v="plays"/>
    <x v="3"/>
    <x v="11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b v="0"/>
    <n v="8"/>
    <b v="0"/>
    <x v="1"/>
    <s v="plays"/>
    <x v="0"/>
    <x v="6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b v="0"/>
    <n v="3"/>
    <b v="0"/>
    <x v="1"/>
    <s v="plays"/>
    <x v="0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b v="0"/>
    <n v="8"/>
    <b v="0"/>
    <x v="1"/>
    <s v="plays"/>
    <x v="3"/>
    <x v="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b v="0"/>
    <n v="1"/>
    <b v="0"/>
    <x v="1"/>
    <s v="plays"/>
    <x v="0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b v="0"/>
    <n v="4"/>
    <b v="0"/>
    <x v="1"/>
    <s v="plays"/>
    <x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b v="0"/>
    <n v="8"/>
    <b v="0"/>
    <x v="1"/>
    <s v="plays"/>
    <x v="3"/>
    <x v="8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b v="0"/>
    <n v="1"/>
    <b v="0"/>
    <x v="1"/>
    <s v="plays"/>
    <x v="2"/>
    <x v="4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b v="0"/>
    <n v="5"/>
    <b v="0"/>
    <x v="1"/>
    <s v="plays"/>
    <x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b v="0"/>
    <n v="0"/>
    <b v="0"/>
    <x v="1"/>
    <s v="plays"/>
    <x v="0"/>
    <x v="11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b v="0"/>
    <n v="0"/>
    <b v="0"/>
    <x v="1"/>
    <s v="plays"/>
    <x v="2"/>
    <x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b v="0"/>
    <n v="1"/>
    <b v="0"/>
    <x v="1"/>
    <s v="plays"/>
    <x v="2"/>
    <x v="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b v="0"/>
    <n v="0"/>
    <b v="0"/>
    <x v="1"/>
    <s v="plays"/>
    <x v="3"/>
    <x v="9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b v="0"/>
    <n v="0"/>
    <b v="0"/>
    <x v="1"/>
    <s v="plays"/>
    <x v="2"/>
    <x v="1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b v="0"/>
    <n v="6"/>
    <b v="0"/>
    <x v="1"/>
    <s v="plays"/>
    <x v="2"/>
    <x v="6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b v="0"/>
    <n v="6"/>
    <b v="0"/>
    <x v="1"/>
    <s v="plays"/>
    <x v="0"/>
    <x v="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b v="0"/>
    <n v="14"/>
    <b v="0"/>
    <x v="1"/>
    <s v="plays"/>
    <x v="2"/>
    <x v="8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b v="0"/>
    <n v="6"/>
    <b v="0"/>
    <x v="1"/>
    <s v="plays"/>
    <x v="2"/>
    <x v="4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b v="0"/>
    <n v="33"/>
    <b v="0"/>
    <x v="1"/>
    <s v="plays"/>
    <x v="0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b v="0"/>
    <n v="4"/>
    <b v="0"/>
    <x v="1"/>
    <s v="plays"/>
    <x v="3"/>
    <x v="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b v="0"/>
    <n v="1"/>
    <b v="0"/>
    <x v="1"/>
    <s v="plays"/>
    <x v="1"/>
    <x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b v="0"/>
    <n v="0"/>
    <b v="0"/>
    <x v="1"/>
    <s v="plays"/>
    <x v="0"/>
    <x v="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b v="0"/>
    <n v="6"/>
    <b v="0"/>
    <x v="1"/>
    <s v="plays"/>
    <x v="2"/>
    <x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b v="0"/>
    <n v="6"/>
    <b v="0"/>
    <x v="1"/>
    <s v="plays"/>
    <x v="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b v="0"/>
    <n v="1"/>
    <b v="0"/>
    <x v="1"/>
    <s v="plays"/>
    <x v="2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b v="0"/>
    <n v="3"/>
    <b v="0"/>
    <x v="1"/>
    <s v="plays"/>
    <x v="0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DF4DD-4EFF-4555-ACF3-C4D0166DB3C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dataField="1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16" hier="-1"/>
  </pageFields>
  <dataFields count="1">
    <dataField name="Count of Month (text)" fld="18" subtotal="count" baseField="0" baseItem="0"/>
  </dataFields>
  <chartFormats count="6">
    <chartFormat chart="2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C97A-CC02-4F07-903B-CAB69B67E584}">
  <dimension ref="A1:E18"/>
  <sheetViews>
    <sheetView workbookViewId="0">
      <selection activeCell="C27" sqref="C27"/>
    </sheetView>
  </sheetViews>
  <sheetFormatPr defaultRowHeight="14.4" x14ac:dyDescent="0.3"/>
  <cols>
    <col min="1" max="1" width="23.5546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8264</v>
      </c>
      <c r="B1" t="s">
        <v>8273</v>
      </c>
    </row>
    <row r="2" spans="1:5" x14ac:dyDescent="0.3">
      <c r="A2" s="14" t="s">
        <v>8265</v>
      </c>
      <c r="B2" t="s">
        <v>8317</v>
      </c>
    </row>
    <row r="4" spans="1:5" x14ac:dyDescent="0.3">
      <c r="A4" s="14" t="s">
        <v>8336</v>
      </c>
      <c r="B4" s="14" t="s">
        <v>8318</v>
      </c>
    </row>
    <row r="5" spans="1:5" x14ac:dyDescent="0.3">
      <c r="A5" s="14" t="s">
        <v>8322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">
      <c r="A6" s="17" t="s">
        <v>8324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3">
      <c r="A7" s="17" t="s">
        <v>8325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3">
      <c r="A8" s="17" t="s">
        <v>8326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3">
      <c r="A9" s="17" t="s">
        <v>8327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3">
      <c r="A10" s="17" t="s">
        <v>8328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3">
      <c r="A11" s="17" t="s">
        <v>8329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3">
      <c r="A12" s="17" t="s">
        <v>8330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3">
      <c r="A13" s="17" t="s">
        <v>8331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3">
      <c r="A14" s="17" t="s">
        <v>8332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3">
      <c r="A15" s="17" t="s">
        <v>8333</v>
      </c>
      <c r="B15" s="16"/>
      <c r="C15" s="16">
        <v>50</v>
      </c>
      <c r="D15" s="16">
        <v>65</v>
      </c>
      <c r="E15" s="16">
        <v>115</v>
      </c>
    </row>
    <row r="16" spans="1:5" x14ac:dyDescent="0.3">
      <c r="A16" s="17" t="s">
        <v>8334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3">
      <c r="A17" s="17" t="s">
        <v>8335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3">
      <c r="A18" s="17" t="s">
        <v>8319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C1" zoomScale="184" zoomScaleNormal="184" workbookViewId="0">
      <selection activeCell="H5" sqref="H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7.77734375" style="10" customWidth="1"/>
    <col min="12" max="12" width="15.44140625" customWidth="1"/>
    <col min="13" max="13" width="24.44140625" customWidth="1"/>
    <col min="14" max="14" width="36.44140625" customWidth="1"/>
    <col min="15" max="16" width="41.109375" customWidth="1"/>
    <col min="17" max="17" width="19.77734375" style="12" customWidth="1"/>
    <col min="18" max="18" width="10.5546875" style="16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8321</v>
      </c>
      <c r="L1" s="1" t="s">
        <v>8260</v>
      </c>
      <c r="M1" s="1" t="s">
        <v>8261</v>
      </c>
      <c r="N1" s="1" t="s">
        <v>8262</v>
      </c>
      <c r="O1" s="1" t="s">
        <v>8264</v>
      </c>
      <c r="P1" s="1" t="s">
        <v>8316</v>
      </c>
      <c r="Q1" s="11" t="s">
        <v>8265</v>
      </c>
      <c r="R1" s="15" t="s">
        <v>8320</v>
      </c>
      <c r="S1" s="15" t="s">
        <v>8323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f>J2/60/60/24+DATE(1970,1,1)</f>
        <v>42177.007071759261</v>
      </c>
      <c r="L2" t="b">
        <v>0</v>
      </c>
      <c r="M2">
        <v>182</v>
      </c>
      <c r="N2" t="b">
        <v>1</v>
      </c>
      <c r="O2" t="s">
        <v>8266</v>
      </c>
      <c r="P2" t="s">
        <v>8267</v>
      </c>
      <c r="Q2" s="13">
        <f>YEAR(K2)</f>
        <v>2015</v>
      </c>
      <c r="R2" s="16">
        <f t="shared" ref="R2:R66" si="0">MONTH(K2)</f>
        <v>6</v>
      </c>
      <c r="S2" t="str">
        <f>TEXT(R2*29,"MMM")</f>
        <v>Jun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f t="shared" ref="K3:K66" si="1">J3/60/60/24+DATE(1970,1,1)</f>
        <v>42766.600497685184</v>
      </c>
      <c r="L3" t="b">
        <v>0</v>
      </c>
      <c r="M3">
        <v>79</v>
      </c>
      <c r="N3" t="b">
        <v>1</v>
      </c>
      <c r="O3" t="s">
        <v>8266</v>
      </c>
      <c r="P3" t="s">
        <v>8267</v>
      </c>
      <c r="Q3" s="13">
        <f t="shared" ref="Q3:Q66" si="2">YEAR(K3)</f>
        <v>2017</v>
      </c>
      <c r="R3" s="16">
        <f t="shared" si="0"/>
        <v>1</v>
      </c>
      <c r="S3" t="str">
        <f t="shared" ref="S3:S66" si="3">TEXT(R3*29,"MMM")</f>
        <v>Jan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f t="shared" si="1"/>
        <v>42405.702349537038</v>
      </c>
      <c r="L4" t="b">
        <v>0</v>
      </c>
      <c r="M4">
        <v>35</v>
      </c>
      <c r="N4" t="b">
        <v>1</v>
      </c>
      <c r="O4" t="s">
        <v>8266</v>
      </c>
      <c r="P4" t="s">
        <v>8267</v>
      </c>
      <c r="Q4" s="13">
        <f t="shared" si="2"/>
        <v>2016</v>
      </c>
      <c r="R4" s="16">
        <f t="shared" si="0"/>
        <v>2</v>
      </c>
      <c r="S4" t="str">
        <f t="shared" si="3"/>
        <v>Feb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f t="shared" si="1"/>
        <v>41828.515127314815</v>
      </c>
      <c r="L5" t="b">
        <v>0</v>
      </c>
      <c r="M5">
        <v>150</v>
      </c>
      <c r="N5" t="b">
        <v>1</v>
      </c>
      <c r="O5" t="s">
        <v>8266</v>
      </c>
      <c r="P5" t="s">
        <v>8267</v>
      </c>
      <c r="Q5" s="13">
        <f t="shared" si="2"/>
        <v>2014</v>
      </c>
      <c r="R5" s="16">
        <f t="shared" si="0"/>
        <v>7</v>
      </c>
      <c r="S5" t="str">
        <f t="shared" si="3"/>
        <v>Jul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f t="shared" si="1"/>
        <v>42327.834247685183</v>
      </c>
      <c r="L6" t="b">
        <v>0</v>
      </c>
      <c r="M6">
        <v>284</v>
      </c>
      <c r="N6" t="b">
        <v>1</v>
      </c>
      <c r="O6" t="s">
        <v>8266</v>
      </c>
      <c r="P6" t="s">
        <v>8267</v>
      </c>
      <c r="Q6" s="13">
        <f t="shared" si="2"/>
        <v>2015</v>
      </c>
      <c r="R6" s="16">
        <f t="shared" si="0"/>
        <v>11</v>
      </c>
      <c r="S6" t="str">
        <f t="shared" si="3"/>
        <v>Nov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f t="shared" si="1"/>
        <v>42563.932951388888</v>
      </c>
      <c r="L7" t="b">
        <v>0</v>
      </c>
      <c r="M7">
        <v>47</v>
      </c>
      <c r="N7" t="b">
        <v>1</v>
      </c>
      <c r="O7" t="s">
        <v>8266</v>
      </c>
      <c r="P7" t="s">
        <v>8267</v>
      </c>
      <c r="Q7" s="13">
        <f t="shared" si="2"/>
        <v>2016</v>
      </c>
      <c r="R7" s="16">
        <f t="shared" si="0"/>
        <v>7</v>
      </c>
      <c r="S7" t="str">
        <f t="shared" si="3"/>
        <v>Jul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f t="shared" si="1"/>
        <v>41794.072337962964</v>
      </c>
      <c r="L8" t="b">
        <v>0</v>
      </c>
      <c r="M8">
        <v>58</v>
      </c>
      <c r="N8" t="b">
        <v>1</v>
      </c>
      <c r="O8" t="s">
        <v>8266</v>
      </c>
      <c r="P8" t="s">
        <v>8267</v>
      </c>
      <c r="Q8" s="13">
        <f t="shared" si="2"/>
        <v>2014</v>
      </c>
      <c r="R8" s="16">
        <f t="shared" si="0"/>
        <v>6</v>
      </c>
      <c r="S8" t="str">
        <f t="shared" si="3"/>
        <v>Jun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f t="shared" si="1"/>
        <v>42516.047071759262</v>
      </c>
      <c r="L9" t="b">
        <v>0</v>
      </c>
      <c r="M9">
        <v>57</v>
      </c>
      <c r="N9" t="b">
        <v>1</v>
      </c>
      <c r="O9" t="s">
        <v>8266</v>
      </c>
      <c r="P9" t="s">
        <v>8267</v>
      </c>
      <c r="Q9" s="13">
        <f t="shared" si="2"/>
        <v>2016</v>
      </c>
      <c r="R9" s="16">
        <f t="shared" si="0"/>
        <v>5</v>
      </c>
      <c r="S9" t="str">
        <f t="shared" si="3"/>
        <v>May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f t="shared" si="1"/>
        <v>42468.94458333333</v>
      </c>
      <c r="L10" t="b">
        <v>0</v>
      </c>
      <c r="M10">
        <v>12</v>
      </c>
      <c r="N10" t="b">
        <v>1</v>
      </c>
      <c r="O10" t="s">
        <v>8266</v>
      </c>
      <c r="P10" t="s">
        <v>8267</v>
      </c>
      <c r="Q10" s="13">
        <f t="shared" si="2"/>
        <v>2016</v>
      </c>
      <c r="R10" s="16">
        <f t="shared" si="0"/>
        <v>4</v>
      </c>
      <c r="S10" t="str">
        <f t="shared" si="3"/>
        <v>Apr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f t="shared" si="1"/>
        <v>42447.103518518517</v>
      </c>
      <c r="L11" t="b">
        <v>0</v>
      </c>
      <c r="M11">
        <v>20</v>
      </c>
      <c r="N11" t="b">
        <v>1</v>
      </c>
      <c r="O11" t="s">
        <v>8266</v>
      </c>
      <c r="P11" t="s">
        <v>8267</v>
      </c>
      <c r="Q11" s="13">
        <f t="shared" si="2"/>
        <v>2016</v>
      </c>
      <c r="R11" s="16">
        <f t="shared" si="0"/>
        <v>3</v>
      </c>
      <c r="S11" t="str">
        <f t="shared" si="3"/>
        <v>Mar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f t="shared" si="1"/>
        <v>41780.068043981482</v>
      </c>
      <c r="L12" t="b">
        <v>0</v>
      </c>
      <c r="M12">
        <v>19</v>
      </c>
      <c r="N12" t="b">
        <v>1</v>
      </c>
      <c r="O12" t="s">
        <v>8266</v>
      </c>
      <c r="P12" t="s">
        <v>8267</v>
      </c>
      <c r="Q12" s="13">
        <f t="shared" si="2"/>
        <v>2014</v>
      </c>
      <c r="R12" s="16">
        <f t="shared" si="0"/>
        <v>5</v>
      </c>
      <c r="S12" t="str">
        <f t="shared" si="3"/>
        <v>May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f t="shared" si="1"/>
        <v>42572.778495370367</v>
      </c>
      <c r="L13" t="b">
        <v>0</v>
      </c>
      <c r="M13">
        <v>75</v>
      </c>
      <c r="N13" t="b">
        <v>1</v>
      </c>
      <c r="O13" t="s">
        <v>8266</v>
      </c>
      <c r="P13" t="s">
        <v>8267</v>
      </c>
      <c r="Q13" s="13">
        <f t="shared" si="2"/>
        <v>2016</v>
      </c>
      <c r="R13" s="16">
        <f t="shared" si="0"/>
        <v>7</v>
      </c>
      <c r="S13" t="str">
        <f t="shared" si="3"/>
        <v>Jul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f t="shared" si="1"/>
        <v>41791.713252314818</v>
      </c>
      <c r="L14" t="b">
        <v>0</v>
      </c>
      <c r="M14">
        <v>827</v>
      </c>
      <c r="N14" t="b">
        <v>1</v>
      </c>
      <c r="O14" t="s">
        <v>8266</v>
      </c>
      <c r="P14" t="s">
        <v>8267</v>
      </c>
      <c r="Q14" s="13">
        <f t="shared" si="2"/>
        <v>2014</v>
      </c>
      <c r="R14" s="16">
        <f t="shared" si="0"/>
        <v>6</v>
      </c>
      <c r="S14" t="str">
        <f t="shared" si="3"/>
        <v>Jun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f t="shared" si="1"/>
        <v>42508.677187499998</v>
      </c>
      <c r="L15" t="b">
        <v>0</v>
      </c>
      <c r="M15">
        <v>51</v>
      </c>
      <c r="N15" t="b">
        <v>1</v>
      </c>
      <c r="O15" t="s">
        <v>8266</v>
      </c>
      <c r="P15" t="s">
        <v>8267</v>
      </c>
      <c r="Q15" s="13">
        <f t="shared" si="2"/>
        <v>2016</v>
      </c>
      <c r="R15" s="16">
        <f t="shared" si="0"/>
        <v>5</v>
      </c>
      <c r="S15" t="str">
        <f t="shared" si="3"/>
        <v>May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f t="shared" si="1"/>
        <v>41808.02648148148</v>
      </c>
      <c r="L16" t="b">
        <v>0</v>
      </c>
      <c r="M16">
        <v>41</v>
      </c>
      <c r="N16" t="b">
        <v>1</v>
      </c>
      <c r="O16" t="s">
        <v>8266</v>
      </c>
      <c r="P16" t="s">
        <v>8267</v>
      </c>
      <c r="Q16" s="13">
        <f t="shared" si="2"/>
        <v>2014</v>
      </c>
      <c r="R16" s="16">
        <f t="shared" si="0"/>
        <v>6</v>
      </c>
      <c r="S16" t="str">
        <f t="shared" si="3"/>
        <v>Jun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f t="shared" si="1"/>
        <v>42256.391875000001</v>
      </c>
      <c r="L17" t="b">
        <v>0</v>
      </c>
      <c r="M17">
        <v>98</v>
      </c>
      <c r="N17" t="b">
        <v>1</v>
      </c>
      <c r="O17" t="s">
        <v>8266</v>
      </c>
      <c r="P17" t="s">
        <v>8267</v>
      </c>
      <c r="Q17" s="13">
        <f t="shared" si="2"/>
        <v>2015</v>
      </c>
      <c r="R17" s="16">
        <f t="shared" si="0"/>
        <v>9</v>
      </c>
      <c r="S17" t="str">
        <f t="shared" si="3"/>
        <v>Sep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f t="shared" si="1"/>
        <v>41760.796423611115</v>
      </c>
      <c r="L18" t="b">
        <v>0</v>
      </c>
      <c r="M18">
        <v>70</v>
      </c>
      <c r="N18" t="b">
        <v>1</v>
      </c>
      <c r="O18" t="s">
        <v>8266</v>
      </c>
      <c r="P18" t="s">
        <v>8267</v>
      </c>
      <c r="Q18" s="13">
        <f t="shared" si="2"/>
        <v>2014</v>
      </c>
      <c r="R18" s="16">
        <f t="shared" si="0"/>
        <v>5</v>
      </c>
      <c r="S18" t="str">
        <f t="shared" si="3"/>
        <v>May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f t="shared" si="1"/>
        <v>41917.731736111113</v>
      </c>
      <c r="L19" t="b">
        <v>0</v>
      </c>
      <c r="M19">
        <v>36</v>
      </c>
      <c r="N19" t="b">
        <v>1</v>
      </c>
      <c r="O19" t="s">
        <v>8266</v>
      </c>
      <c r="P19" t="s">
        <v>8267</v>
      </c>
      <c r="Q19" s="13">
        <f t="shared" si="2"/>
        <v>2014</v>
      </c>
      <c r="R19" s="16">
        <f t="shared" si="0"/>
        <v>10</v>
      </c>
      <c r="S19" t="str">
        <f t="shared" si="3"/>
        <v>Oct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f t="shared" si="1"/>
        <v>41869.542314814818</v>
      </c>
      <c r="L20" t="b">
        <v>0</v>
      </c>
      <c r="M20">
        <v>342</v>
      </c>
      <c r="N20" t="b">
        <v>1</v>
      </c>
      <c r="O20" t="s">
        <v>8266</v>
      </c>
      <c r="P20" t="s">
        <v>8267</v>
      </c>
      <c r="Q20" s="13">
        <f t="shared" si="2"/>
        <v>2014</v>
      </c>
      <c r="R20" s="16">
        <f t="shared" si="0"/>
        <v>8</v>
      </c>
      <c r="S20" t="str">
        <f t="shared" si="3"/>
        <v>Aug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f t="shared" si="1"/>
        <v>42175.816365740742</v>
      </c>
      <c r="L21" t="b">
        <v>0</v>
      </c>
      <c r="M21">
        <v>22</v>
      </c>
      <c r="N21" t="b">
        <v>1</v>
      </c>
      <c r="O21" t="s">
        <v>8266</v>
      </c>
      <c r="P21" t="s">
        <v>8267</v>
      </c>
      <c r="Q21" s="13">
        <f t="shared" si="2"/>
        <v>2015</v>
      </c>
      <c r="R21" s="16">
        <f t="shared" si="0"/>
        <v>6</v>
      </c>
      <c r="S21" t="str">
        <f t="shared" si="3"/>
        <v>Jun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f t="shared" si="1"/>
        <v>42200.758240740746</v>
      </c>
      <c r="L22" t="b">
        <v>0</v>
      </c>
      <c r="M22">
        <v>25</v>
      </c>
      <c r="N22" t="b">
        <v>1</v>
      </c>
      <c r="O22" t="s">
        <v>8266</v>
      </c>
      <c r="P22" t="s">
        <v>8267</v>
      </c>
      <c r="Q22" s="13">
        <f t="shared" si="2"/>
        <v>2015</v>
      </c>
      <c r="R22" s="16">
        <f t="shared" si="0"/>
        <v>7</v>
      </c>
      <c r="S22" t="str">
        <f t="shared" si="3"/>
        <v>Jul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f t="shared" si="1"/>
        <v>41878.627187500002</v>
      </c>
      <c r="L23" t="b">
        <v>0</v>
      </c>
      <c r="M23">
        <v>101</v>
      </c>
      <c r="N23" t="b">
        <v>1</v>
      </c>
      <c r="O23" t="s">
        <v>8266</v>
      </c>
      <c r="P23" t="s">
        <v>8267</v>
      </c>
      <c r="Q23" s="13">
        <f t="shared" si="2"/>
        <v>2014</v>
      </c>
      <c r="R23" s="16">
        <f t="shared" si="0"/>
        <v>8</v>
      </c>
      <c r="S23" t="str">
        <f t="shared" si="3"/>
        <v>Aug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f t="shared" si="1"/>
        <v>41989.91134259259</v>
      </c>
      <c r="L24" t="b">
        <v>0</v>
      </c>
      <c r="M24">
        <v>8</v>
      </c>
      <c r="N24" t="b">
        <v>1</v>
      </c>
      <c r="O24" t="s">
        <v>8266</v>
      </c>
      <c r="P24" t="s">
        <v>8267</v>
      </c>
      <c r="Q24" s="13">
        <f t="shared" si="2"/>
        <v>2014</v>
      </c>
      <c r="R24" s="16">
        <f t="shared" si="0"/>
        <v>12</v>
      </c>
      <c r="S24" t="str">
        <f t="shared" si="3"/>
        <v>Dec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f t="shared" si="1"/>
        <v>42097.778946759259</v>
      </c>
      <c r="L25" t="b">
        <v>0</v>
      </c>
      <c r="M25">
        <v>23</v>
      </c>
      <c r="N25" t="b">
        <v>1</v>
      </c>
      <c r="O25" t="s">
        <v>8266</v>
      </c>
      <c r="P25" t="s">
        <v>8267</v>
      </c>
      <c r="Q25" s="13">
        <f t="shared" si="2"/>
        <v>2015</v>
      </c>
      <c r="R25" s="16">
        <f t="shared" si="0"/>
        <v>4</v>
      </c>
      <c r="S25" t="str">
        <f t="shared" si="3"/>
        <v>Apr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f t="shared" si="1"/>
        <v>42229.820173611108</v>
      </c>
      <c r="L26" t="b">
        <v>0</v>
      </c>
      <c r="M26">
        <v>574</v>
      </c>
      <c r="N26" t="b">
        <v>1</v>
      </c>
      <c r="O26" t="s">
        <v>8266</v>
      </c>
      <c r="P26" t="s">
        <v>8267</v>
      </c>
      <c r="Q26" s="13">
        <f t="shared" si="2"/>
        <v>2015</v>
      </c>
      <c r="R26" s="16">
        <f t="shared" si="0"/>
        <v>8</v>
      </c>
      <c r="S26" t="str">
        <f t="shared" si="3"/>
        <v>Aug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f t="shared" si="1"/>
        <v>42318.025011574078</v>
      </c>
      <c r="L27" t="b">
        <v>0</v>
      </c>
      <c r="M27">
        <v>14</v>
      </c>
      <c r="N27" t="b">
        <v>1</v>
      </c>
      <c r="O27" t="s">
        <v>8266</v>
      </c>
      <c r="P27" t="s">
        <v>8267</v>
      </c>
      <c r="Q27" s="13">
        <f t="shared" si="2"/>
        <v>2015</v>
      </c>
      <c r="R27" s="16">
        <f t="shared" si="0"/>
        <v>11</v>
      </c>
      <c r="S27" t="str">
        <f t="shared" si="3"/>
        <v>Nov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f t="shared" si="1"/>
        <v>41828.515555555554</v>
      </c>
      <c r="L28" t="b">
        <v>0</v>
      </c>
      <c r="M28">
        <v>19</v>
      </c>
      <c r="N28" t="b">
        <v>1</v>
      </c>
      <c r="O28" t="s">
        <v>8266</v>
      </c>
      <c r="P28" t="s">
        <v>8267</v>
      </c>
      <c r="Q28" s="13">
        <f t="shared" si="2"/>
        <v>2014</v>
      </c>
      <c r="R28" s="16">
        <f t="shared" si="0"/>
        <v>7</v>
      </c>
      <c r="S28" t="str">
        <f t="shared" si="3"/>
        <v>Jul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f t="shared" si="1"/>
        <v>41929.164733796293</v>
      </c>
      <c r="L29" t="b">
        <v>0</v>
      </c>
      <c r="M29">
        <v>150</v>
      </c>
      <c r="N29" t="b">
        <v>1</v>
      </c>
      <c r="O29" t="s">
        <v>8266</v>
      </c>
      <c r="P29" t="s">
        <v>8267</v>
      </c>
      <c r="Q29" s="13">
        <f t="shared" si="2"/>
        <v>2014</v>
      </c>
      <c r="R29" s="16">
        <f t="shared" si="0"/>
        <v>10</v>
      </c>
      <c r="S29" t="str">
        <f t="shared" si="3"/>
        <v>Oct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f t="shared" si="1"/>
        <v>42324.96393518518</v>
      </c>
      <c r="L30" t="b">
        <v>0</v>
      </c>
      <c r="M30">
        <v>71</v>
      </c>
      <c r="N30" t="b">
        <v>1</v>
      </c>
      <c r="O30" t="s">
        <v>8266</v>
      </c>
      <c r="P30" t="s">
        <v>8267</v>
      </c>
      <c r="Q30" s="13">
        <f t="shared" si="2"/>
        <v>2015</v>
      </c>
      <c r="R30" s="16">
        <f t="shared" si="0"/>
        <v>11</v>
      </c>
      <c r="S30" t="str">
        <f t="shared" si="3"/>
        <v>Nov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f t="shared" si="1"/>
        <v>41812.67324074074</v>
      </c>
      <c r="L31" t="b">
        <v>0</v>
      </c>
      <c r="M31">
        <v>117</v>
      </c>
      <c r="N31" t="b">
        <v>1</v>
      </c>
      <c r="O31" t="s">
        <v>8266</v>
      </c>
      <c r="P31" t="s">
        <v>8267</v>
      </c>
      <c r="Q31" s="13">
        <f t="shared" si="2"/>
        <v>2014</v>
      </c>
      <c r="R31" s="16">
        <f t="shared" si="0"/>
        <v>6</v>
      </c>
      <c r="S31" t="str">
        <f t="shared" si="3"/>
        <v>Jun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f t="shared" si="1"/>
        <v>41842.292997685188</v>
      </c>
      <c r="L32" t="b">
        <v>0</v>
      </c>
      <c r="M32">
        <v>53</v>
      </c>
      <c r="N32" t="b">
        <v>1</v>
      </c>
      <c r="O32" t="s">
        <v>8266</v>
      </c>
      <c r="P32" t="s">
        <v>8267</v>
      </c>
      <c r="Q32" s="13">
        <f t="shared" si="2"/>
        <v>2014</v>
      </c>
      <c r="R32" s="16">
        <f t="shared" si="0"/>
        <v>7</v>
      </c>
      <c r="S32" t="str">
        <f t="shared" si="3"/>
        <v>Jul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f t="shared" si="1"/>
        <v>42376.79206018518</v>
      </c>
      <c r="L33" t="b">
        <v>0</v>
      </c>
      <c r="M33">
        <v>1</v>
      </c>
      <c r="N33" t="b">
        <v>1</v>
      </c>
      <c r="O33" t="s">
        <v>8266</v>
      </c>
      <c r="P33" t="s">
        <v>8267</v>
      </c>
      <c r="Q33" s="13">
        <f t="shared" si="2"/>
        <v>2016</v>
      </c>
      <c r="R33" s="16">
        <f t="shared" si="0"/>
        <v>1</v>
      </c>
      <c r="S33" t="str">
        <f t="shared" si="3"/>
        <v>Jan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f t="shared" si="1"/>
        <v>42461.627511574072</v>
      </c>
      <c r="L34" t="b">
        <v>0</v>
      </c>
      <c r="M34">
        <v>89</v>
      </c>
      <c r="N34" t="b">
        <v>1</v>
      </c>
      <c r="O34" t="s">
        <v>8266</v>
      </c>
      <c r="P34" t="s">
        <v>8267</v>
      </c>
      <c r="Q34" s="13">
        <f t="shared" si="2"/>
        <v>2016</v>
      </c>
      <c r="R34" s="16">
        <f t="shared" si="0"/>
        <v>4</v>
      </c>
      <c r="S34" t="str">
        <f t="shared" si="3"/>
        <v>Apr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f t="shared" si="1"/>
        <v>42286.660891203705</v>
      </c>
      <c r="L35" t="b">
        <v>0</v>
      </c>
      <c r="M35">
        <v>64</v>
      </c>
      <c r="N35" t="b">
        <v>1</v>
      </c>
      <c r="O35" t="s">
        <v>8266</v>
      </c>
      <c r="P35" t="s">
        <v>8267</v>
      </c>
      <c r="Q35" s="13">
        <f t="shared" si="2"/>
        <v>2015</v>
      </c>
      <c r="R35" s="16">
        <f t="shared" si="0"/>
        <v>10</v>
      </c>
      <c r="S35" t="str">
        <f t="shared" si="3"/>
        <v>Oct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f t="shared" si="1"/>
        <v>41841.321770833332</v>
      </c>
      <c r="L36" t="b">
        <v>0</v>
      </c>
      <c r="M36">
        <v>68</v>
      </c>
      <c r="N36" t="b">
        <v>1</v>
      </c>
      <c r="O36" t="s">
        <v>8266</v>
      </c>
      <c r="P36" t="s">
        <v>8267</v>
      </c>
      <c r="Q36" s="13">
        <f t="shared" si="2"/>
        <v>2014</v>
      </c>
      <c r="R36" s="16">
        <f t="shared" si="0"/>
        <v>7</v>
      </c>
      <c r="S36" t="str">
        <f t="shared" si="3"/>
        <v>Jul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f t="shared" si="1"/>
        <v>42098.291828703703</v>
      </c>
      <c r="L37" t="b">
        <v>0</v>
      </c>
      <c r="M37">
        <v>28</v>
      </c>
      <c r="N37" t="b">
        <v>1</v>
      </c>
      <c r="O37" t="s">
        <v>8266</v>
      </c>
      <c r="P37" t="s">
        <v>8267</v>
      </c>
      <c r="Q37" s="13">
        <f t="shared" si="2"/>
        <v>2015</v>
      </c>
      <c r="R37" s="16">
        <f t="shared" si="0"/>
        <v>4</v>
      </c>
      <c r="S37" t="str">
        <f t="shared" si="3"/>
        <v>Apr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f t="shared" si="1"/>
        <v>42068.307002314818</v>
      </c>
      <c r="L38" t="b">
        <v>0</v>
      </c>
      <c r="M38">
        <v>44</v>
      </c>
      <c r="N38" t="b">
        <v>1</v>
      </c>
      <c r="O38" t="s">
        <v>8266</v>
      </c>
      <c r="P38" t="s">
        <v>8267</v>
      </c>
      <c r="Q38" s="13">
        <f t="shared" si="2"/>
        <v>2015</v>
      </c>
      <c r="R38" s="16">
        <f t="shared" si="0"/>
        <v>3</v>
      </c>
      <c r="S38" t="str">
        <f t="shared" si="3"/>
        <v>Mar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f t="shared" si="1"/>
        <v>42032.693043981482</v>
      </c>
      <c r="L39" t="b">
        <v>0</v>
      </c>
      <c r="M39">
        <v>253</v>
      </c>
      <c r="N39" t="b">
        <v>1</v>
      </c>
      <c r="O39" t="s">
        <v>8266</v>
      </c>
      <c r="P39" t="s">
        <v>8267</v>
      </c>
      <c r="Q39" s="13">
        <f t="shared" si="2"/>
        <v>2015</v>
      </c>
      <c r="R39" s="16">
        <f t="shared" si="0"/>
        <v>1</v>
      </c>
      <c r="S39" t="str">
        <f t="shared" si="3"/>
        <v>Jan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f t="shared" si="1"/>
        <v>41375.057222222218</v>
      </c>
      <c r="L40" t="b">
        <v>0</v>
      </c>
      <c r="M40">
        <v>66</v>
      </c>
      <c r="N40" t="b">
        <v>1</v>
      </c>
      <c r="O40" t="s">
        <v>8266</v>
      </c>
      <c r="P40" t="s">
        <v>8267</v>
      </c>
      <c r="Q40" s="13">
        <f t="shared" si="2"/>
        <v>2013</v>
      </c>
      <c r="R40" s="16">
        <f t="shared" si="0"/>
        <v>4</v>
      </c>
      <c r="S40" t="str">
        <f t="shared" si="3"/>
        <v>Apr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f t="shared" si="1"/>
        <v>41754.047083333331</v>
      </c>
      <c r="L41" t="b">
        <v>0</v>
      </c>
      <c r="M41">
        <v>217</v>
      </c>
      <c r="N41" t="b">
        <v>1</v>
      </c>
      <c r="O41" t="s">
        <v>8266</v>
      </c>
      <c r="P41" t="s">
        <v>8267</v>
      </c>
      <c r="Q41" s="13">
        <f t="shared" si="2"/>
        <v>2014</v>
      </c>
      <c r="R41" s="16">
        <f t="shared" si="0"/>
        <v>4</v>
      </c>
      <c r="S41" t="str">
        <f t="shared" si="3"/>
        <v>Apr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f t="shared" si="1"/>
        <v>41789.21398148148</v>
      </c>
      <c r="L42" t="b">
        <v>0</v>
      </c>
      <c r="M42">
        <v>16</v>
      </c>
      <c r="N42" t="b">
        <v>1</v>
      </c>
      <c r="O42" t="s">
        <v>8266</v>
      </c>
      <c r="P42" t="s">
        <v>8267</v>
      </c>
      <c r="Q42" s="13">
        <f t="shared" si="2"/>
        <v>2014</v>
      </c>
      <c r="R42" s="16">
        <f t="shared" si="0"/>
        <v>5</v>
      </c>
      <c r="S42" t="str">
        <f t="shared" si="3"/>
        <v>May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f t="shared" si="1"/>
        <v>41887.568912037037</v>
      </c>
      <c r="L43" t="b">
        <v>0</v>
      </c>
      <c r="M43">
        <v>19</v>
      </c>
      <c r="N43" t="b">
        <v>1</v>
      </c>
      <c r="O43" t="s">
        <v>8266</v>
      </c>
      <c r="P43" t="s">
        <v>8267</v>
      </c>
      <c r="Q43" s="13">
        <f t="shared" si="2"/>
        <v>2014</v>
      </c>
      <c r="R43" s="16">
        <f t="shared" si="0"/>
        <v>9</v>
      </c>
      <c r="S43" t="str">
        <f t="shared" si="3"/>
        <v>Sep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f t="shared" si="1"/>
        <v>41971.639189814814</v>
      </c>
      <c r="L44" t="b">
        <v>0</v>
      </c>
      <c r="M44">
        <v>169</v>
      </c>
      <c r="N44" t="b">
        <v>1</v>
      </c>
      <c r="O44" t="s">
        <v>8266</v>
      </c>
      <c r="P44" t="s">
        <v>8267</v>
      </c>
      <c r="Q44" s="13">
        <f t="shared" si="2"/>
        <v>2014</v>
      </c>
      <c r="R44" s="16">
        <f t="shared" si="0"/>
        <v>11</v>
      </c>
      <c r="S44" t="str">
        <f t="shared" si="3"/>
        <v>Nov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f t="shared" si="1"/>
        <v>41802.790347222224</v>
      </c>
      <c r="L45" t="b">
        <v>0</v>
      </c>
      <c r="M45">
        <v>263</v>
      </c>
      <c r="N45" t="b">
        <v>1</v>
      </c>
      <c r="O45" t="s">
        <v>8266</v>
      </c>
      <c r="P45" t="s">
        <v>8267</v>
      </c>
      <c r="Q45" s="13">
        <f t="shared" si="2"/>
        <v>2014</v>
      </c>
      <c r="R45" s="16">
        <f t="shared" si="0"/>
        <v>6</v>
      </c>
      <c r="S45" t="str">
        <f t="shared" si="3"/>
        <v>Jun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f t="shared" si="1"/>
        <v>41874.098807870374</v>
      </c>
      <c r="L46" t="b">
        <v>0</v>
      </c>
      <c r="M46">
        <v>15</v>
      </c>
      <c r="N46" t="b">
        <v>1</v>
      </c>
      <c r="O46" t="s">
        <v>8266</v>
      </c>
      <c r="P46" t="s">
        <v>8267</v>
      </c>
      <c r="Q46" s="13">
        <f t="shared" si="2"/>
        <v>2014</v>
      </c>
      <c r="R46" s="16">
        <f t="shared" si="0"/>
        <v>8</v>
      </c>
      <c r="S46" t="str">
        <f t="shared" si="3"/>
        <v>Aug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f t="shared" si="1"/>
        <v>42457.623923611114</v>
      </c>
      <c r="L47" t="b">
        <v>0</v>
      </c>
      <c r="M47">
        <v>61</v>
      </c>
      <c r="N47" t="b">
        <v>1</v>
      </c>
      <c r="O47" t="s">
        <v>8266</v>
      </c>
      <c r="P47" t="s">
        <v>8267</v>
      </c>
      <c r="Q47" s="13">
        <f t="shared" si="2"/>
        <v>2016</v>
      </c>
      <c r="R47" s="16">
        <f t="shared" si="0"/>
        <v>3</v>
      </c>
      <c r="S47" t="str">
        <f t="shared" si="3"/>
        <v>Mar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f t="shared" si="1"/>
        <v>42323.964976851858</v>
      </c>
      <c r="L48" t="b">
        <v>0</v>
      </c>
      <c r="M48">
        <v>45</v>
      </c>
      <c r="N48" t="b">
        <v>1</v>
      </c>
      <c r="O48" t="s">
        <v>8266</v>
      </c>
      <c r="P48" t="s">
        <v>8267</v>
      </c>
      <c r="Q48" s="13">
        <f t="shared" si="2"/>
        <v>2015</v>
      </c>
      <c r="R48" s="16">
        <f t="shared" si="0"/>
        <v>11</v>
      </c>
      <c r="S48" t="str">
        <f t="shared" si="3"/>
        <v>Nov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f t="shared" si="1"/>
        <v>41932.819525462961</v>
      </c>
      <c r="L49" t="b">
        <v>0</v>
      </c>
      <c r="M49">
        <v>70</v>
      </c>
      <c r="N49" t="b">
        <v>1</v>
      </c>
      <c r="O49" t="s">
        <v>8266</v>
      </c>
      <c r="P49" t="s">
        <v>8267</v>
      </c>
      <c r="Q49" s="13">
        <f t="shared" si="2"/>
        <v>2014</v>
      </c>
      <c r="R49" s="16">
        <f t="shared" si="0"/>
        <v>10</v>
      </c>
      <c r="S49" t="str">
        <f t="shared" si="3"/>
        <v>Oct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f t="shared" si="1"/>
        <v>42033.516898148147</v>
      </c>
      <c r="L50" t="b">
        <v>0</v>
      </c>
      <c r="M50">
        <v>38</v>
      </c>
      <c r="N50" t="b">
        <v>1</v>
      </c>
      <c r="O50" t="s">
        <v>8266</v>
      </c>
      <c r="P50" t="s">
        <v>8267</v>
      </c>
      <c r="Q50" s="13">
        <f t="shared" si="2"/>
        <v>2015</v>
      </c>
      <c r="R50" s="16">
        <f t="shared" si="0"/>
        <v>1</v>
      </c>
      <c r="S50" t="str">
        <f t="shared" si="3"/>
        <v>Jan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f t="shared" si="1"/>
        <v>42271.176446759258</v>
      </c>
      <c r="L51" t="b">
        <v>0</v>
      </c>
      <c r="M51">
        <v>87</v>
      </c>
      <c r="N51" t="b">
        <v>1</v>
      </c>
      <c r="O51" t="s">
        <v>8266</v>
      </c>
      <c r="P51" t="s">
        <v>8267</v>
      </c>
      <c r="Q51" s="13">
        <f t="shared" si="2"/>
        <v>2015</v>
      </c>
      <c r="R51" s="16">
        <f t="shared" si="0"/>
        <v>9</v>
      </c>
      <c r="S51" t="str">
        <f t="shared" si="3"/>
        <v>Sep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f t="shared" si="1"/>
        <v>41995.752986111111</v>
      </c>
      <c r="L52" t="b">
        <v>0</v>
      </c>
      <c r="M52">
        <v>22</v>
      </c>
      <c r="N52" t="b">
        <v>1</v>
      </c>
      <c r="O52" t="s">
        <v>8266</v>
      </c>
      <c r="P52" t="s">
        <v>8267</v>
      </c>
      <c r="Q52" s="13">
        <f t="shared" si="2"/>
        <v>2014</v>
      </c>
      <c r="R52" s="16">
        <f t="shared" si="0"/>
        <v>12</v>
      </c>
      <c r="S52" t="str">
        <f t="shared" si="3"/>
        <v>Dec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f t="shared" si="1"/>
        <v>42196.928668981483</v>
      </c>
      <c r="L53" t="b">
        <v>0</v>
      </c>
      <c r="M53">
        <v>119</v>
      </c>
      <c r="N53" t="b">
        <v>1</v>
      </c>
      <c r="O53" t="s">
        <v>8266</v>
      </c>
      <c r="P53" t="s">
        <v>8267</v>
      </c>
      <c r="Q53" s="13">
        <f t="shared" si="2"/>
        <v>2015</v>
      </c>
      <c r="R53" s="16">
        <f t="shared" si="0"/>
        <v>7</v>
      </c>
      <c r="S53" t="str">
        <f t="shared" si="3"/>
        <v>Jul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f t="shared" si="1"/>
        <v>41807.701921296299</v>
      </c>
      <c r="L54" t="b">
        <v>0</v>
      </c>
      <c r="M54">
        <v>52</v>
      </c>
      <c r="N54" t="b">
        <v>1</v>
      </c>
      <c r="O54" t="s">
        <v>8266</v>
      </c>
      <c r="P54" t="s">
        <v>8267</v>
      </c>
      <c r="Q54" s="13">
        <f t="shared" si="2"/>
        <v>2014</v>
      </c>
      <c r="R54" s="16">
        <f t="shared" si="0"/>
        <v>6</v>
      </c>
      <c r="S54" t="str">
        <f t="shared" si="3"/>
        <v>Jun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f t="shared" si="1"/>
        <v>41719.549131944441</v>
      </c>
      <c r="L55" t="b">
        <v>0</v>
      </c>
      <c r="M55">
        <v>117</v>
      </c>
      <c r="N55" t="b">
        <v>1</v>
      </c>
      <c r="O55" t="s">
        <v>8266</v>
      </c>
      <c r="P55" t="s">
        <v>8267</v>
      </c>
      <c r="Q55" s="13">
        <f t="shared" si="2"/>
        <v>2014</v>
      </c>
      <c r="R55" s="16">
        <f t="shared" si="0"/>
        <v>3</v>
      </c>
      <c r="S55" t="str">
        <f t="shared" si="3"/>
        <v>Mar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f t="shared" si="1"/>
        <v>42333.713206018518</v>
      </c>
      <c r="L56" t="b">
        <v>0</v>
      </c>
      <c r="M56">
        <v>52</v>
      </c>
      <c r="N56" t="b">
        <v>1</v>
      </c>
      <c r="O56" t="s">
        <v>8266</v>
      </c>
      <c r="P56" t="s">
        <v>8267</v>
      </c>
      <c r="Q56" s="13">
        <f t="shared" si="2"/>
        <v>2015</v>
      </c>
      <c r="R56" s="16">
        <f t="shared" si="0"/>
        <v>11</v>
      </c>
      <c r="S56" t="str">
        <f t="shared" si="3"/>
        <v>Nov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f t="shared" si="1"/>
        <v>42496.968935185185</v>
      </c>
      <c r="L57" t="b">
        <v>0</v>
      </c>
      <c r="M57">
        <v>86</v>
      </c>
      <c r="N57" t="b">
        <v>1</v>
      </c>
      <c r="O57" t="s">
        <v>8266</v>
      </c>
      <c r="P57" t="s">
        <v>8267</v>
      </c>
      <c r="Q57" s="13">
        <f t="shared" si="2"/>
        <v>2016</v>
      </c>
      <c r="R57" s="16">
        <f t="shared" si="0"/>
        <v>5</v>
      </c>
      <c r="S57" t="str">
        <f t="shared" si="3"/>
        <v>May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f t="shared" si="1"/>
        <v>42149.548888888887</v>
      </c>
      <c r="L58" t="b">
        <v>0</v>
      </c>
      <c r="M58">
        <v>174</v>
      </c>
      <c r="N58" t="b">
        <v>1</v>
      </c>
      <c r="O58" t="s">
        <v>8266</v>
      </c>
      <c r="P58" t="s">
        <v>8267</v>
      </c>
      <c r="Q58" s="13">
        <f t="shared" si="2"/>
        <v>2015</v>
      </c>
      <c r="R58" s="16">
        <f t="shared" si="0"/>
        <v>5</v>
      </c>
      <c r="S58" t="str">
        <f t="shared" si="3"/>
        <v>May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f t="shared" si="1"/>
        <v>42089.83289351852</v>
      </c>
      <c r="L59" t="b">
        <v>0</v>
      </c>
      <c r="M59">
        <v>69</v>
      </c>
      <c r="N59" t="b">
        <v>1</v>
      </c>
      <c r="O59" t="s">
        <v>8266</v>
      </c>
      <c r="P59" t="s">
        <v>8267</v>
      </c>
      <c r="Q59" s="13">
        <f t="shared" si="2"/>
        <v>2015</v>
      </c>
      <c r="R59" s="16">
        <f t="shared" si="0"/>
        <v>3</v>
      </c>
      <c r="S59" t="str">
        <f t="shared" si="3"/>
        <v>Mar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f t="shared" si="1"/>
        <v>41932.745046296295</v>
      </c>
      <c r="L60" t="b">
        <v>0</v>
      </c>
      <c r="M60">
        <v>75</v>
      </c>
      <c r="N60" t="b">
        <v>1</v>
      </c>
      <c r="O60" t="s">
        <v>8266</v>
      </c>
      <c r="P60" t="s">
        <v>8267</v>
      </c>
      <c r="Q60" s="13">
        <f t="shared" si="2"/>
        <v>2014</v>
      </c>
      <c r="R60" s="16">
        <f t="shared" si="0"/>
        <v>10</v>
      </c>
      <c r="S60" t="str">
        <f t="shared" si="3"/>
        <v>Oct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f t="shared" si="1"/>
        <v>42230.23583333334</v>
      </c>
      <c r="L61" t="b">
        <v>0</v>
      </c>
      <c r="M61">
        <v>33</v>
      </c>
      <c r="N61" t="b">
        <v>1</v>
      </c>
      <c r="O61" t="s">
        <v>8266</v>
      </c>
      <c r="P61" t="s">
        <v>8267</v>
      </c>
      <c r="Q61" s="13">
        <f t="shared" si="2"/>
        <v>2015</v>
      </c>
      <c r="R61" s="16">
        <f t="shared" si="0"/>
        <v>8</v>
      </c>
      <c r="S61" t="str">
        <f t="shared" si="3"/>
        <v>Aug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f t="shared" si="1"/>
        <v>41701.901817129627</v>
      </c>
      <c r="L62" t="b">
        <v>0</v>
      </c>
      <c r="M62">
        <v>108</v>
      </c>
      <c r="N62" t="b">
        <v>1</v>
      </c>
      <c r="O62" t="s">
        <v>8266</v>
      </c>
      <c r="P62" t="s">
        <v>8268</v>
      </c>
      <c r="Q62" s="13">
        <f t="shared" si="2"/>
        <v>2014</v>
      </c>
      <c r="R62" s="16">
        <f t="shared" si="0"/>
        <v>3</v>
      </c>
      <c r="S62" t="str">
        <f t="shared" si="3"/>
        <v>Mar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f t="shared" si="1"/>
        <v>41409.814317129632</v>
      </c>
      <c r="L63" t="b">
        <v>0</v>
      </c>
      <c r="M63">
        <v>23</v>
      </c>
      <c r="N63" t="b">
        <v>1</v>
      </c>
      <c r="O63" t="s">
        <v>8266</v>
      </c>
      <c r="P63" t="s">
        <v>8268</v>
      </c>
      <c r="Q63" s="13">
        <f t="shared" si="2"/>
        <v>2013</v>
      </c>
      <c r="R63" s="16">
        <f t="shared" si="0"/>
        <v>5</v>
      </c>
      <c r="S63" t="str">
        <f t="shared" si="3"/>
        <v>May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f t="shared" si="1"/>
        <v>41311.799513888887</v>
      </c>
      <c r="L64" t="b">
        <v>0</v>
      </c>
      <c r="M64">
        <v>48</v>
      </c>
      <c r="N64" t="b">
        <v>1</v>
      </c>
      <c r="O64" t="s">
        <v>8266</v>
      </c>
      <c r="P64" t="s">
        <v>8268</v>
      </c>
      <c r="Q64" s="13">
        <f t="shared" si="2"/>
        <v>2013</v>
      </c>
      <c r="R64" s="16">
        <f t="shared" si="0"/>
        <v>2</v>
      </c>
      <c r="S64" t="str">
        <f t="shared" si="3"/>
        <v>Feb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f t="shared" si="1"/>
        <v>41612.912187499998</v>
      </c>
      <c r="L65" t="b">
        <v>0</v>
      </c>
      <c r="M65">
        <v>64</v>
      </c>
      <c r="N65" t="b">
        <v>1</v>
      </c>
      <c r="O65" t="s">
        <v>8266</v>
      </c>
      <c r="P65" t="s">
        <v>8268</v>
      </c>
      <c r="Q65" s="13">
        <f t="shared" si="2"/>
        <v>2013</v>
      </c>
      <c r="R65" s="16">
        <f t="shared" si="0"/>
        <v>12</v>
      </c>
      <c r="S65" t="str">
        <f t="shared" si="3"/>
        <v>Dec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f t="shared" si="1"/>
        <v>41433.01829861111</v>
      </c>
      <c r="L66" t="b">
        <v>0</v>
      </c>
      <c r="M66">
        <v>24</v>
      </c>
      <c r="N66" t="b">
        <v>1</v>
      </c>
      <c r="O66" t="s">
        <v>8266</v>
      </c>
      <c r="P66" t="s">
        <v>8268</v>
      </c>
      <c r="Q66" s="13">
        <f t="shared" si="2"/>
        <v>2013</v>
      </c>
      <c r="R66" s="16">
        <f t="shared" si="0"/>
        <v>6</v>
      </c>
      <c r="S66" t="str">
        <f t="shared" si="3"/>
        <v>Jun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f t="shared" ref="K67:K130" si="4">J67/60/60/24+DATE(1970,1,1)</f>
        <v>41835.821226851855</v>
      </c>
      <c r="L67" t="b">
        <v>0</v>
      </c>
      <c r="M67">
        <v>57</v>
      </c>
      <c r="N67" t="b">
        <v>1</v>
      </c>
      <c r="O67" t="s">
        <v>8266</v>
      </c>
      <c r="P67" t="s">
        <v>8268</v>
      </c>
      <c r="Q67" s="13">
        <f t="shared" ref="Q67:Q130" si="5">YEAR(K67)</f>
        <v>2014</v>
      </c>
      <c r="R67" s="16">
        <f t="shared" ref="R67:R130" si="6">MONTH(K67)</f>
        <v>7</v>
      </c>
      <c r="S67" t="str">
        <f t="shared" ref="S67:S130" si="7">TEXT(R67*29,"MMM")</f>
        <v>Jul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f t="shared" si="4"/>
        <v>42539.849768518514</v>
      </c>
      <c r="L68" t="b">
        <v>0</v>
      </c>
      <c r="M68">
        <v>26</v>
      </c>
      <c r="N68" t="b">
        <v>1</v>
      </c>
      <c r="O68" t="s">
        <v>8266</v>
      </c>
      <c r="P68" t="s">
        <v>8268</v>
      </c>
      <c r="Q68" s="13">
        <f t="shared" si="5"/>
        <v>2016</v>
      </c>
      <c r="R68" s="16">
        <f t="shared" si="6"/>
        <v>6</v>
      </c>
      <c r="S68" t="str">
        <f t="shared" si="7"/>
        <v>Jun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f t="shared" si="4"/>
        <v>41075.583379629628</v>
      </c>
      <c r="L69" t="b">
        <v>0</v>
      </c>
      <c r="M69">
        <v>20</v>
      </c>
      <c r="N69" t="b">
        <v>1</v>
      </c>
      <c r="O69" t="s">
        <v>8266</v>
      </c>
      <c r="P69" t="s">
        <v>8268</v>
      </c>
      <c r="Q69" s="13">
        <f t="shared" si="5"/>
        <v>2012</v>
      </c>
      <c r="R69" s="16">
        <f t="shared" si="6"/>
        <v>6</v>
      </c>
      <c r="S69" t="str">
        <f t="shared" si="7"/>
        <v>Jun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f t="shared" si="4"/>
        <v>41663.569340277776</v>
      </c>
      <c r="L70" t="b">
        <v>0</v>
      </c>
      <c r="M70">
        <v>36</v>
      </c>
      <c r="N70" t="b">
        <v>1</v>
      </c>
      <c r="O70" t="s">
        <v>8266</v>
      </c>
      <c r="P70" t="s">
        <v>8268</v>
      </c>
      <c r="Q70" s="13">
        <f t="shared" si="5"/>
        <v>2014</v>
      </c>
      <c r="R70" s="16">
        <f t="shared" si="6"/>
        <v>1</v>
      </c>
      <c r="S70" t="str">
        <f t="shared" si="7"/>
        <v>Jan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f t="shared" si="4"/>
        <v>40786.187789351854</v>
      </c>
      <c r="L71" t="b">
        <v>0</v>
      </c>
      <c r="M71">
        <v>178</v>
      </c>
      <c r="N71" t="b">
        <v>1</v>
      </c>
      <c r="O71" t="s">
        <v>8266</v>
      </c>
      <c r="P71" t="s">
        <v>8268</v>
      </c>
      <c r="Q71" s="13">
        <f t="shared" si="5"/>
        <v>2011</v>
      </c>
      <c r="R71" s="16">
        <f t="shared" si="6"/>
        <v>8</v>
      </c>
      <c r="S71" t="str">
        <f t="shared" si="7"/>
        <v>Aug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f t="shared" si="4"/>
        <v>40730.896354166667</v>
      </c>
      <c r="L72" t="b">
        <v>0</v>
      </c>
      <c r="M72">
        <v>17</v>
      </c>
      <c r="N72" t="b">
        <v>1</v>
      </c>
      <c r="O72" t="s">
        <v>8266</v>
      </c>
      <c r="P72" t="s">
        <v>8268</v>
      </c>
      <c r="Q72" s="13">
        <f t="shared" si="5"/>
        <v>2011</v>
      </c>
      <c r="R72" s="16">
        <f t="shared" si="6"/>
        <v>7</v>
      </c>
      <c r="S72" t="str">
        <f t="shared" si="7"/>
        <v>Jul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f t="shared" si="4"/>
        <v>40997.271493055552</v>
      </c>
      <c r="L73" t="b">
        <v>0</v>
      </c>
      <c r="M73">
        <v>32</v>
      </c>
      <c r="N73" t="b">
        <v>1</v>
      </c>
      <c r="O73" t="s">
        <v>8266</v>
      </c>
      <c r="P73" t="s">
        <v>8268</v>
      </c>
      <c r="Q73" s="13">
        <f t="shared" si="5"/>
        <v>2012</v>
      </c>
      <c r="R73" s="16">
        <f t="shared" si="6"/>
        <v>3</v>
      </c>
      <c r="S73" t="str">
        <f t="shared" si="7"/>
        <v>Mar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f t="shared" si="4"/>
        <v>41208.010196759256</v>
      </c>
      <c r="L74" t="b">
        <v>0</v>
      </c>
      <c r="M74">
        <v>41</v>
      </c>
      <c r="N74" t="b">
        <v>1</v>
      </c>
      <c r="O74" t="s">
        <v>8266</v>
      </c>
      <c r="P74" t="s">
        <v>8268</v>
      </c>
      <c r="Q74" s="13">
        <f t="shared" si="5"/>
        <v>2012</v>
      </c>
      <c r="R74" s="16">
        <f t="shared" si="6"/>
        <v>10</v>
      </c>
      <c r="S74" t="str">
        <f t="shared" si="7"/>
        <v>Oct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f t="shared" si="4"/>
        <v>40587.75675925926</v>
      </c>
      <c r="L75" t="b">
        <v>0</v>
      </c>
      <c r="M75">
        <v>18</v>
      </c>
      <c r="N75" t="b">
        <v>1</v>
      </c>
      <c r="O75" t="s">
        <v>8266</v>
      </c>
      <c r="P75" t="s">
        <v>8268</v>
      </c>
      <c r="Q75" s="13">
        <f t="shared" si="5"/>
        <v>2011</v>
      </c>
      <c r="R75" s="16">
        <f t="shared" si="6"/>
        <v>2</v>
      </c>
      <c r="S75" t="str">
        <f t="shared" si="7"/>
        <v>Feb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f t="shared" si="4"/>
        <v>42360.487210648149</v>
      </c>
      <c r="L76" t="b">
        <v>0</v>
      </c>
      <c r="M76">
        <v>29</v>
      </c>
      <c r="N76" t="b">
        <v>1</v>
      </c>
      <c r="O76" t="s">
        <v>8266</v>
      </c>
      <c r="P76" t="s">
        <v>8268</v>
      </c>
      <c r="Q76" s="13">
        <f t="shared" si="5"/>
        <v>2015</v>
      </c>
      <c r="R76" s="16">
        <f t="shared" si="6"/>
        <v>12</v>
      </c>
      <c r="S76" t="str">
        <f t="shared" si="7"/>
        <v>Dec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f t="shared" si="4"/>
        <v>41357.209166666667</v>
      </c>
      <c r="L77" t="b">
        <v>0</v>
      </c>
      <c r="M77">
        <v>47</v>
      </c>
      <c r="N77" t="b">
        <v>1</v>
      </c>
      <c r="O77" t="s">
        <v>8266</v>
      </c>
      <c r="P77" t="s">
        <v>8268</v>
      </c>
      <c r="Q77" s="13">
        <f t="shared" si="5"/>
        <v>2013</v>
      </c>
      <c r="R77" s="16">
        <f t="shared" si="6"/>
        <v>3</v>
      </c>
      <c r="S77" t="str">
        <f t="shared" si="7"/>
        <v>Mar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f t="shared" si="4"/>
        <v>40844.691643518519</v>
      </c>
      <c r="L78" t="b">
        <v>0</v>
      </c>
      <c r="M78">
        <v>15</v>
      </c>
      <c r="N78" t="b">
        <v>1</v>
      </c>
      <c r="O78" t="s">
        <v>8266</v>
      </c>
      <c r="P78" t="s">
        <v>8268</v>
      </c>
      <c r="Q78" s="13">
        <f t="shared" si="5"/>
        <v>2011</v>
      </c>
      <c r="R78" s="16">
        <f t="shared" si="6"/>
        <v>10</v>
      </c>
      <c r="S78" t="str">
        <f t="shared" si="7"/>
        <v>Oct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f t="shared" si="4"/>
        <v>40997.144872685189</v>
      </c>
      <c r="L79" t="b">
        <v>0</v>
      </c>
      <c r="M79">
        <v>26</v>
      </c>
      <c r="N79" t="b">
        <v>1</v>
      </c>
      <c r="O79" t="s">
        <v>8266</v>
      </c>
      <c r="P79" t="s">
        <v>8268</v>
      </c>
      <c r="Q79" s="13">
        <f t="shared" si="5"/>
        <v>2012</v>
      </c>
      <c r="R79" s="16">
        <f t="shared" si="6"/>
        <v>3</v>
      </c>
      <c r="S79" t="str">
        <f t="shared" si="7"/>
        <v>Mar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f t="shared" si="4"/>
        <v>42604.730567129634</v>
      </c>
      <c r="L80" t="b">
        <v>0</v>
      </c>
      <c r="M80">
        <v>35</v>
      </c>
      <c r="N80" t="b">
        <v>1</v>
      </c>
      <c r="O80" t="s">
        <v>8266</v>
      </c>
      <c r="P80" t="s">
        <v>8268</v>
      </c>
      <c r="Q80" s="13">
        <f t="shared" si="5"/>
        <v>2016</v>
      </c>
      <c r="R80" s="16">
        <f t="shared" si="6"/>
        <v>8</v>
      </c>
      <c r="S80" t="str">
        <f t="shared" si="7"/>
        <v>Aug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f t="shared" si="4"/>
        <v>41724.776539351849</v>
      </c>
      <c r="L81" t="b">
        <v>0</v>
      </c>
      <c r="M81">
        <v>41</v>
      </c>
      <c r="N81" t="b">
        <v>1</v>
      </c>
      <c r="O81" t="s">
        <v>8266</v>
      </c>
      <c r="P81" t="s">
        <v>8268</v>
      </c>
      <c r="Q81" s="13">
        <f t="shared" si="5"/>
        <v>2014</v>
      </c>
      <c r="R81" s="16">
        <f t="shared" si="6"/>
        <v>3</v>
      </c>
      <c r="S81" t="str">
        <f t="shared" si="7"/>
        <v>Mar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f t="shared" si="4"/>
        <v>41583.083981481483</v>
      </c>
      <c r="L82" t="b">
        <v>0</v>
      </c>
      <c r="M82">
        <v>47</v>
      </c>
      <c r="N82" t="b">
        <v>1</v>
      </c>
      <c r="O82" t="s">
        <v>8266</v>
      </c>
      <c r="P82" t="s">
        <v>8268</v>
      </c>
      <c r="Q82" s="13">
        <f t="shared" si="5"/>
        <v>2013</v>
      </c>
      <c r="R82" s="16">
        <f t="shared" si="6"/>
        <v>11</v>
      </c>
      <c r="S82" t="str">
        <f t="shared" si="7"/>
        <v>Nov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f t="shared" si="4"/>
        <v>41100.158877314818</v>
      </c>
      <c r="L83" t="b">
        <v>0</v>
      </c>
      <c r="M83">
        <v>28</v>
      </c>
      <c r="N83" t="b">
        <v>1</v>
      </c>
      <c r="O83" t="s">
        <v>8266</v>
      </c>
      <c r="P83" t="s">
        <v>8268</v>
      </c>
      <c r="Q83" s="13">
        <f t="shared" si="5"/>
        <v>2012</v>
      </c>
      <c r="R83" s="16">
        <f t="shared" si="6"/>
        <v>7</v>
      </c>
      <c r="S83" t="str">
        <f t="shared" si="7"/>
        <v>Jul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f t="shared" si="4"/>
        <v>40795.820150462961</v>
      </c>
      <c r="L84" t="b">
        <v>0</v>
      </c>
      <c r="M84">
        <v>100</v>
      </c>
      <c r="N84" t="b">
        <v>1</v>
      </c>
      <c r="O84" t="s">
        <v>8266</v>
      </c>
      <c r="P84" t="s">
        <v>8268</v>
      </c>
      <c r="Q84" s="13">
        <f t="shared" si="5"/>
        <v>2011</v>
      </c>
      <c r="R84" s="16">
        <f t="shared" si="6"/>
        <v>9</v>
      </c>
      <c r="S84" t="str">
        <f t="shared" si="7"/>
        <v>Sep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f t="shared" si="4"/>
        <v>42042.615613425922</v>
      </c>
      <c r="L85" t="b">
        <v>0</v>
      </c>
      <c r="M85">
        <v>13</v>
      </c>
      <c r="N85" t="b">
        <v>1</v>
      </c>
      <c r="O85" t="s">
        <v>8266</v>
      </c>
      <c r="P85" t="s">
        <v>8268</v>
      </c>
      <c r="Q85" s="13">
        <f t="shared" si="5"/>
        <v>2015</v>
      </c>
      <c r="R85" s="16">
        <f t="shared" si="6"/>
        <v>2</v>
      </c>
      <c r="S85" t="str">
        <f t="shared" si="7"/>
        <v>Feb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f t="shared" si="4"/>
        <v>40648.757939814815</v>
      </c>
      <c r="L86" t="b">
        <v>0</v>
      </c>
      <c r="M86">
        <v>7</v>
      </c>
      <c r="N86" t="b">
        <v>1</v>
      </c>
      <c r="O86" t="s">
        <v>8266</v>
      </c>
      <c r="P86" t="s">
        <v>8268</v>
      </c>
      <c r="Q86" s="13">
        <f t="shared" si="5"/>
        <v>2011</v>
      </c>
      <c r="R86" s="16">
        <f t="shared" si="6"/>
        <v>4</v>
      </c>
      <c r="S86" t="str">
        <f t="shared" si="7"/>
        <v>Apr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f t="shared" si="4"/>
        <v>40779.125428240739</v>
      </c>
      <c r="L87" t="b">
        <v>0</v>
      </c>
      <c r="M87">
        <v>21</v>
      </c>
      <c r="N87" t="b">
        <v>1</v>
      </c>
      <c r="O87" t="s">
        <v>8266</v>
      </c>
      <c r="P87" t="s">
        <v>8268</v>
      </c>
      <c r="Q87" s="13">
        <f t="shared" si="5"/>
        <v>2011</v>
      </c>
      <c r="R87" s="16">
        <f t="shared" si="6"/>
        <v>8</v>
      </c>
      <c r="S87" t="str">
        <f t="shared" si="7"/>
        <v>Aug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f t="shared" si="4"/>
        <v>42291.556076388893</v>
      </c>
      <c r="L88" t="b">
        <v>0</v>
      </c>
      <c r="M88">
        <v>17</v>
      </c>
      <c r="N88" t="b">
        <v>1</v>
      </c>
      <c r="O88" t="s">
        <v>8266</v>
      </c>
      <c r="P88" t="s">
        <v>8268</v>
      </c>
      <c r="Q88" s="13">
        <f t="shared" si="5"/>
        <v>2015</v>
      </c>
      <c r="R88" s="16">
        <f t="shared" si="6"/>
        <v>10</v>
      </c>
      <c r="S88" t="str">
        <f t="shared" si="7"/>
        <v>Oct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f t="shared" si="4"/>
        <v>40322.53938657407</v>
      </c>
      <c r="L89" t="b">
        <v>0</v>
      </c>
      <c r="M89">
        <v>25</v>
      </c>
      <c r="N89" t="b">
        <v>1</v>
      </c>
      <c r="O89" t="s">
        <v>8266</v>
      </c>
      <c r="P89" t="s">
        <v>8268</v>
      </c>
      <c r="Q89" s="13">
        <f t="shared" si="5"/>
        <v>2010</v>
      </c>
      <c r="R89" s="16">
        <f t="shared" si="6"/>
        <v>5</v>
      </c>
      <c r="S89" t="str">
        <f t="shared" si="7"/>
        <v>May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f t="shared" si="4"/>
        <v>41786.65892361111</v>
      </c>
      <c r="L90" t="b">
        <v>0</v>
      </c>
      <c r="M90">
        <v>60</v>
      </c>
      <c r="N90" t="b">
        <v>1</v>
      </c>
      <c r="O90" t="s">
        <v>8266</v>
      </c>
      <c r="P90" t="s">
        <v>8268</v>
      </c>
      <c r="Q90" s="13">
        <f t="shared" si="5"/>
        <v>2014</v>
      </c>
      <c r="R90" s="16">
        <f t="shared" si="6"/>
        <v>5</v>
      </c>
      <c r="S90" t="str">
        <f t="shared" si="7"/>
        <v>May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f t="shared" si="4"/>
        <v>41402.752222222225</v>
      </c>
      <c r="L91" t="b">
        <v>0</v>
      </c>
      <c r="M91">
        <v>56</v>
      </c>
      <c r="N91" t="b">
        <v>1</v>
      </c>
      <c r="O91" t="s">
        <v>8266</v>
      </c>
      <c r="P91" t="s">
        <v>8268</v>
      </c>
      <c r="Q91" s="13">
        <f t="shared" si="5"/>
        <v>2013</v>
      </c>
      <c r="R91" s="16">
        <f t="shared" si="6"/>
        <v>5</v>
      </c>
      <c r="S91" t="str">
        <f t="shared" si="7"/>
        <v>May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f t="shared" si="4"/>
        <v>40706.297442129631</v>
      </c>
      <c r="L92" t="b">
        <v>0</v>
      </c>
      <c r="M92">
        <v>16</v>
      </c>
      <c r="N92" t="b">
        <v>1</v>
      </c>
      <c r="O92" t="s">
        <v>8266</v>
      </c>
      <c r="P92" t="s">
        <v>8268</v>
      </c>
      <c r="Q92" s="13">
        <f t="shared" si="5"/>
        <v>2011</v>
      </c>
      <c r="R92" s="16">
        <f t="shared" si="6"/>
        <v>6</v>
      </c>
      <c r="S92" t="str">
        <f t="shared" si="7"/>
        <v>Jun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f t="shared" si="4"/>
        <v>40619.402361111112</v>
      </c>
      <c r="L93" t="b">
        <v>0</v>
      </c>
      <c r="M93">
        <v>46</v>
      </c>
      <c r="N93" t="b">
        <v>1</v>
      </c>
      <c r="O93" t="s">
        <v>8266</v>
      </c>
      <c r="P93" t="s">
        <v>8268</v>
      </c>
      <c r="Q93" s="13">
        <f t="shared" si="5"/>
        <v>2011</v>
      </c>
      <c r="R93" s="16">
        <f t="shared" si="6"/>
        <v>3</v>
      </c>
      <c r="S93" t="str">
        <f t="shared" si="7"/>
        <v>Mar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f t="shared" si="4"/>
        <v>42721.198877314819</v>
      </c>
      <c r="L94" t="b">
        <v>0</v>
      </c>
      <c r="M94">
        <v>43</v>
      </c>
      <c r="N94" t="b">
        <v>1</v>
      </c>
      <c r="O94" t="s">
        <v>8266</v>
      </c>
      <c r="P94" t="s">
        <v>8268</v>
      </c>
      <c r="Q94" s="13">
        <f t="shared" si="5"/>
        <v>2016</v>
      </c>
      <c r="R94" s="16">
        <f t="shared" si="6"/>
        <v>12</v>
      </c>
      <c r="S94" t="str">
        <f t="shared" si="7"/>
        <v>Dec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f t="shared" si="4"/>
        <v>41065.858067129629</v>
      </c>
      <c r="L95" t="b">
        <v>0</v>
      </c>
      <c r="M95">
        <v>15</v>
      </c>
      <c r="N95" t="b">
        <v>1</v>
      </c>
      <c r="O95" t="s">
        <v>8266</v>
      </c>
      <c r="P95" t="s">
        <v>8268</v>
      </c>
      <c r="Q95" s="13">
        <f t="shared" si="5"/>
        <v>2012</v>
      </c>
      <c r="R95" s="16">
        <f t="shared" si="6"/>
        <v>6</v>
      </c>
      <c r="S95" t="str">
        <f t="shared" si="7"/>
        <v>Jun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f t="shared" si="4"/>
        <v>41716.717847222222</v>
      </c>
      <c r="L96" t="b">
        <v>0</v>
      </c>
      <c r="M96">
        <v>12</v>
      </c>
      <c r="N96" t="b">
        <v>1</v>
      </c>
      <c r="O96" t="s">
        <v>8266</v>
      </c>
      <c r="P96" t="s">
        <v>8268</v>
      </c>
      <c r="Q96" s="13">
        <f t="shared" si="5"/>
        <v>2014</v>
      </c>
      <c r="R96" s="16">
        <f t="shared" si="6"/>
        <v>3</v>
      </c>
      <c r="S96" t="str">
        <f t="shared" si="7"/>
        <v>Mar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f t="shared" si="4"/>
        <v>40935.005104166667</v>
      </c>
      <c r="L97" t="b">
        <v>0</v>
      </c>
      <c r="M97">
        <v>21</v>
      </c>
      <c r="N97" t="b">
        <v>1</v>
      </c>
      <c r="O97" t="s">
        <v>8266</v>
      </c>
      <c r="P97" t="s">
        <v>8268</v>
      </c>
      <c r="Q97" s="13">
        <f t="shared" si="5"/>
        <v>2012</v>
      </c>
      <c r="R97" s="16">
        <f t="shared" si="6"/>
        <v>1</v>
      </c>
      <c r="S97" t="str">
        <f t="shared" si="7"/>
        <v>Jan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f t="shared" si="4"/>
        <v>40324.662511574075</v>
      </c>
      <c r="L98" t="b">
        <v>0</v>
      </c>
      <c r="M98">
        <v>34</v>
      </c>
      <c r="N98" t="b">
        <v>1</v>
      </c>
      <c r="O98" t="s">
        <v>8266</v>
      </c>
      <c r="P98" t="s">
        <v>8268</v>
      </c>
      <c r="Q98" s="13">
        <f t="shared" si="5"/>
        <v>2010</v>
      </c>
      <c r="R98" s="16">
        <f t="shared" si="6"/>
        <v>5</v>
      </c>
      <c r="S98" t="str">
        <f t="shared" si="7"/>
        <v>May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f t="shared" si="4"/>
        <v>40706.135208333333</v>
      </c>
      <c r="L99" t="b">
        <v>0</v>
      </c>
      <c r="M99">
        <v>8</v>
      </c>
      <c r="N99" t="b">
        <v>1</v>
      </c>
      <c r="O99" t="s">
        <v>8266</v>
      </c>
      <c r="P99" t="s">
        <v>8268</v>
      </c>
      <c r="Q99" s="13">
        <f t="shared" si="5"/>
        <v>2011</v>
      </c>
      <c r="R99" s="16">
        <f t="shared" si="6"/>
        <v>6</v>
      </c>
      <c r="S99" t="str">
        <f t="shared" si="7"/>
        <v>Jun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f t="shared" si="4"/>
        <v>41214.79483796296</v>
      </c>
      <c r="L100" t="b">
        <v>0</v>
      </c>
      <c r="M100">
        <v>60</v>
      </c>
      <c r="N100" t="b">
        <v>1</v>
      </c>
      <c r="O100" t="s">
        <v>8266</v>
      </c>
      <c r="P100" t="s">
        <v>8268</v>
      </c>
      <c r="Q100" s="13">
        <f t="shared" si="5"/>
        <v>2012</v>
      </c>
      <c r="R100" s="16">
        <f t="shared" si="6"/>
        <v>11</v>
      </c>
      <c r="S100" t="str">
        <f t="shared" si="7"/>
        <v>Nov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f t="shared" si="4"/>
        <v>41631.902766203704</v>
      </c>
      <c r="L101" t="b">
        <v>0</v>
      </c>
      <c r="M101">
        <v>39</v>
      </c>
      <c r="N101" t="b">
        <v>1</v>
      </c>
      <c r="O101" t="s">
        <v>8266</v>
      </c>
      <c r="P101" t="s">
        <v>8268</v>
      </c>
      <c r="Q101" s="13">
        <f t="shared" si="5"/>
        <v>2013</v>
      </c>
      <c r="R101" s="16">
        <f t="shared" si="6"/>
        <v>12</v>
      </c>
      <c r="S101" t="str">
        <f t="shared" si="7"/>
        <v>Dec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f t="shared" si="4"/>
        <v>41197.753310185188</v>
      </c>
      <c r="L102" t="b">
        <v>0</v>
      </c>
      <c r="M102">
        <v>26</v>
      </c>
      <c r="N102" t="b">
        <v>1</v>
      </c>
      <c r="O102" t="s">
        <v>8266</v>
      </c>
      <c r="P102" t="s">
        <v>8268</v>
      </c>
      <c r="Q102" s="13">
        <f t="shared" si="5"/>
        <v>2012</v>
      </c>
      <c r="R102" s="16">
        <f t="shared" si="6"/>
        <v>10</v>
      </c>
      <c r="S102" t="str">
        <f t="shared" si="7"/>
        <v>Oct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f t="shared" si="4"/>
        <v>41274.776736111111</v>
      </c>
      <c r="L103" t="b">
        <v>0</v>
      </c>
      <c r="M103">
        <v>35</v>
      </c>
      <c r="N103" t="b">
        <v>1</v>
      </c>
      <c r="O103" t="s">
        <v>8266</v>
      </c>
      <c r="P103" t="s">
        <v>8268</v>
      </c>
      <c r="Q103" s="13">
        <f t="shared" si="5"/>
        <v>2012</v>
      </c>
      <c r="R103" s="16">
        <f t="shared" si="6"/>
        <v>12</v>
      </c>
      <c r="S103" t="str">
        <f t="shared" si="7"/>
        <v>Dec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f t="shared" si="4"/>
        <v>40505.131168981483</v>
      </c>
      <c r="L104" t="b">
        <v>0</v>
      </c>
      <c r="M104">
        <v>65</v>
      </c>
      <c r="N104" t="b">
        <v>1</v>
      </c>
      <c r="O104" t="s">
        <v>8266</v>
      </c>
      <c r="P104" t="s">
        <v>8268</v>
      </c>
      <c r="Q104" s="13">
        <f t="shared" si="5"/>
        <v>2010</v>
      </c>
      <c r="R104" s="16">
        <f t="shared" si="6"/>
        <v>11</v>
      </c>
      <c r="S104" t="str">
        <f t="shared" si="7"/>
        <v>Nov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f t="shared" si="4"/>
        <v>41682.805902777778</v>
      </c>
      <c r="L105" t="b">
        <v>0</v>
      </c>
      <c r="M105">
        <v>49</v>
      </c>
      <c r="N105" t="b">
        <v>1</v>
      </c>
      <c r="O105" t="s">
        <v>8266</v>
      </c>
      <c r="P105" t="s">
        <v>8268</v>
      </c>
      <c r="Q105" s="13">
        <f t="shared" si="5"/>
        <v>2014</v>
      </c>
      <c r="R105" s="16">
        <f t="shared" si="6"/>
        <v>2</v>
      </c>
      <c r="S105" t="str">
        <f t="shared" si="7"/>
        <v>Feb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f t="shared" si="4"/>
        <v>40612.695208333331</v>
      </c>
      <c r="L106" t="b">
        <v>0</v>
      </c>
      <c r="M106">
        <v>10</v>
      </c>
      <c r="N106" t="b">
        <v>1</v>
      </c>
      <c r="O106" t="s">
        <v>8266</v>
      </c>
      <c r="P106" t="s">
        <v>8268</v>
      </c>
      <c r="Q106" s="13">
        <f t="shared" si="5"/>
        <v>2011</v>
      </c>
      <c r="R106" s="16">
        <f t="shared" si="6"/>
        <v>3</v>
      </c>
      <c r="S106" t="str">
        <f t="shared" si="7"/>
        <v>Mar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f t="shared" si="4"/>
        <v>42485.724768518514</v>
      </c>
      <c r="L107" t="b">
        <v>0</v>
      </c>
      <c r="M107">
        <v>60</v>
      </c>
      <c r="N107" t="b">
        <v>1</v>
      </c>
      <c r="O107" t="s">
        <v>8266</v>
      </c>
      <c r="P107" t="s">
        <v>8268</v>
      </c>
      <c r="Q107" s="13">
        <f t="shared" si="5"/>
        <v>2016</v>
      </c>
      <c r="R107" s="16">
        <f t="shared" si="6"/>
        <v>4</v>
      </c>
      <c r="S107" t="str">
        <f t="shared" si="7"/>
        <v>Apr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f t="shared" si="4"/>
        <v>40987.776631944449</v>
      </c>
      <c r="L108" t="b">
        <v>0</v>
      </c>
      <c r="M108">
        <v>27</v>
      </c>
      <c r="N108" t="b">
        <v>1</v>
      </c>
      <c r="O108" t="s">
        <v>8266</v>
      </c>
      <c r="P108" t="s">
        <v>8268</v>
      </c>
      <c r="Q108" s="13">
        <f t="shared" si="5"/>
        <v>2012</v>
      </c>
      <c r="R108" s="16">
        <f t="shared" si="6"/>
        <v>3</v>
      </c>
      <c r="S108" t="str">
        <f t="shared" si="7"/>
        <v>Mar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f t="shared" si="4"/>
        <v>40635.982488425929</v>
      </c>
      <c r="L109" t="b">
        <v>0</v>
      </c>
      <c r="M109">
        <v>69</v>
      </c>
      <c r="N109" t="b">
        <v>1</v>
      </c>
      <c r="O109" t="s">
        <v>8266</v>
      </c>
      <c r="P109" t="s">
        <v>8268</v>
      </c>
      <c r="Q109" s="13">
        <f t="shared" si="5"/>
        <v>2011</v>
      </c>
      <c r="R109" s="16">
        <f t="shared" si="6"/>
        <v>4</v>
      </c>
      <c r="S109" t="str">
        <f t="shared" si="7"/>
        <v>Apr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f t="shared" si="4"/>
        <v>41365.613078703704</v>
      </c>
      <c r="L110" t="b">
        <v>0</v>
      </c>
      <c r="M110">
        <v>47</v>
      </c>
      <c r="N110" t="b">
        <v>1</v>
      </c>
      <c r="O110" t="s">
        <v>8266</v>
      </c>
      <c r="P110" t="s">
        <v>8268</v>
      </c>
      <c r="Q110" s="13">
        <f t="shared" si="5"/>
        <v>2013</v>
      </c>
      <c r="R110" s="16">
        <f t="shared" si="6"/>
        <v>4</v>
      </c>
      <c r="S110" t="str">
        <f t="shared" si="7"/>
        <v>Apr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f t="shared" si="4"/>
        <v>40570.025810185187</v>
      </c>
      <c r="L111" t="b">
        <v>0</v>
      </c>
      <c r="M111">
        <v>47</v>
      </c>
      <c r="N111" t="b">
        <v>1</v>
      </c>
      <c r="O111" t="s">
        <v>8266</v>
      </c>
      <c r="P111" t="s">
        <v>8268</v>
      </c>
      <c r="Q111" s="13">
        <f t="shared" si="5"/>
        <v>2011</v>
      </c>
      <c r="R111" s="16">
        <f t="shared" si="6"/>
        <v>1</v>
      </c>
      <c r="S111" t="str">
        <f t="shared" si="7"/>
        <v>Jan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f t="shared" si="4"/>
        <v>41557.949687500004</v>
      </c>
      <c r="L112" t="b">
        <v>0</v>
      </c>
      <c r="M112">
        <v>26</v>
      </c>
      <c r="N112" t="b">
        <v>1</v>
      </c>
      <c r="O112" t="s">
        <v>8266</v>
      </c>
      <c r="P112" t="s">
        <v>8268</v>
      </c>
      <c r="Q112" s="13">
        <f t="shared" si="5"/>
        <v>2013</v>
      </c>
      <c r="R112" s="16">
        <f t="shared" si="6"/>
        <v>10</v>
      </c>
      <c r="S112" t="str">
        <f t="shared" si="7"/>
        <v>Oct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f t="shared" si="4"/>
        <v>42125.333182870367</v>
      </c>
      <c r="L113" t="b">
        <v>0</v>
      </c>
      <c r="M113">
        <v>53</v>
      </c>
      <c r="N113" t="b">
        <v>1</v>
      </c>
      <c r="O113" t="s">
        <v>8266</v>
      </c>
      <c r="P113" t="s">
        <v>8268</v>
      </c>
      <c r="Q113" s="13">
        <f t="shared" si="5"/>
        <v>2015</v>
      </c>
      <c r="R113" s="16">
        <f t="shared" si="6"/>
        <v>5</v>
      </c>
      <c r="S113" t="str">
        <f t="shared" si="7"/>
        <v>May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f t="shared" si="4"/>
        <v>41718.043032407404</v>
      </c>
      <c r="L114" t="b">
        <v>0</v>
      </c>
      <c r="M114">
        <v>81</v>
      </c>
      <c r="N114" t="b">
        <v>1</v>
      </c>
      <c r="O114" t="s">
        <v>8266</v>
      </c>
      <c r="P114" t="s">
        <v>8268</v>
      </c>
      <c r="Q114" s="13">
        <f t="shared" si="5"/>
        <v>2014</v>
      </c>
      <c r="R114" s="16">
        <f t="shared" si="6"/>
        <v>3</v>
      </c>
      <c r="S114" t="str">
        <f t="shared" si="7"/>
        <v>Mar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f t="shared" si="4"/>
        <v>40753.758425925924</v>
      </c>
      <c r="L115" t="b">
        <v>0</v>
      </c>
      <c r="M115">
        <v>78</v>
      </c>
      <c r="N115" t="b">
        <v>1</v>
      </c>
      <c r="O115" t="s">
        <v>8266</v>
      </c>
      <c r="P115" t="s">
        <v>8268</v>
      </c>
      <c r="Q115" s="13">
        <f t="shared" si="5"/>
        <v>2011</v>
      </c>
      <c r="R115" s="16">
        <f t="shared" si="6"/>
        <v>7</v>
      </c>
      <c r="S115" t="str">
        <f t="shared" si="7"/>
        <v>Jul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f t="shared" si="4"/>
        <v>40861.27416666667</v>
      </c>
      <c r="L116" t="b">
        <v>0</v>
      </c>
      <c r="M116">
        <v>35</v>
      </c>
      <c r="N116" t="b">
        <v>1</v>
      </c>
      <c r="O116" t="s">
        <v>8266</v>
      </c>
      <c r="P116" t="s">
        <v>8268</v>
      </c>
      <c r="Q116" s="13">
        <f t="shared" si="5"/>
        <v>2011</v>
      </c>
      <c r="R116" s="16">
        <f t="shared" si="6"/>
        <v>11</v>
      </c>
      <c r="S116" t="str">
        <f t="shared" si="7"/>
        <v>Nov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f t="shared" si="4"/>
        <v>40918.738935185182</v>
      </c>
      <c r="L117" t="b">
        <v>0</v>
      </c>
      <c r="M117">
        <v>22</v>
      </c>
      <c r="N117" t="b">
        <v>1</v>
      </c>
      <c r="O117" t="s">
        <v>8266</v>
      </c>
      <c r="P117" t="s">
        <v>8268</v>
      </c>
      <c r="Q117" s="13">
        <f t="shared" si="5"/>
        <v>2012</v>
      </c>
      <c r="R117" s="16">
        <f t="shared" si="6"/>
        <v>1</v>
      </c>
      <c r="S117" t="str">
        <f t="shared" si="7"/>
        <v>Jan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f t="shared" si="4"/>
        <v>40595.497164351851</v>
      </c>
      <c r="L118" t="b">
        <v>0</v>
      </c>
      <c r="M118">
        <v>57</v>
      </c>
      <c r="N118" t="b">
        <v>1</v>
      </c>
      <c r="O118" t="s">
        <v>8266</v>
      </c>
      <c r="P118" t="s">
        <v>8268</v>
      </c>
      <c r="Q118" s="13">
        <f t="shared" si="5"/>
        <v>2011</v>
      </c>
      <c r="R118" s="16">
        <f t="shared" si="6"/>
        <v>2</v>
      </c>
      <c r="S118" t="str">
        <f t="shared" si="7"/>
        <v>Feb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f t="shared" si="4"/>
        <v>40248.834999999999</v>
      </c>
      <c r="L119" t="b">
        <v>0</v>
      </c>
      <c r="M119">
        <v>27</v>
      </c>
      <c r="N119" t="b">
        <v>1</v>
      </c>
      <c r="O119" t="s">
        <v>8266</v>
      </c>
      <c r="P119" t="s">
        <v>8268</v>
      </c>
      <c r="Q119" s="13">
        <f t="shared" si="5"/>
        <v>2010</v>
      </c>
      <c r="R119" s="16">
        <f t="shared" si="6"/>
        <v>3</v>
      </c>
      <c r="S119" t="str">
        <f t="shared" si="7"/>
        <v>Mar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f t="shared" si="4"/>
        <v>40723.053657407407</v>
      </c>
      <c r="L120" t="b">
        <v>0</v>
      </c>
      <c r="M120">
        <v>39</v>
      </c>
      <c r="N120" t="b">
        <v>1</v>
      </c>
      <c r="O120" t="s">
        <v>8266</v>
      </c>
      <c r="P120" t="s">
        <v>8268</v>
      </c>
      <c r="Q120" s="13">
        <f t="shared" si="5"/>
        <v>2011</v>
      </c>
      <c r="R120" s="16">
        <f t="shared" si="6"/>
        <v>6</v>
      </c>
      <c r="S120" t="str">
        <f t="shared" si="7"/>
        <v>Jun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f t="shared" si="4"/>
        <v>40739.069282407407</v>
      </c>
      <c r="L121" t="b">
        <v>0</v>
      </c>
      <c r="M121">
        <v>37</v>
      </c>
      <c r="N121" t="b">
        <v>1</v>
      </c>
      <c r="O121" t="s">
        <v>8266</v>
      </c>
      <c r="P121" t="s">
        <v>8268</v>
      </c>
      <c r="Q121" s="13">
        <f t="shared" si="5"/>
        <v>2011</v>
      </c>
      <c r="R121" s="16">
        <f t="shared" si="6"/>
        <v>7</v>
      </c>
      <c r="S121" t="str">
        <f t="shared" si="7"/>
        <v>Jul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f t="shared" si="4"/>
        <v>42616.049849537041</v>
      </c>
      <c r="L122" t="b">
        <v>0</v>
      </c>
      <c r="M122">
        <v>1</v>
      </c>
      <c r="N122" t="b">
        <v>0</v>
      </c>
      <c r="O122" t="s">
        <v>8266</v>
      </c>
      <c r="P122" t="s">
        <v>8269</v>
      </c>
      <c r="Q122" s="13">
        <f t="shared" si="5"/>
        <v>2016</v>
      </c>
      <c r="R122" s="16">
        <f t="shared" si="6"/>
        <v>9</v>
      </c>
      <c r="S122" t="str">
        <f t="shared" si="7"/>
        <v>Sep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f t="shared" si="4"/>
        <v>42096.704976851848</v>
      </c>
      <c r="L123" t="b">
        <v>0</v>
      </c>
      <c r="M123">
        <v>1</v>
      </c>
      <c r="N123" t="b">
        <v>0</v>
      </c>
      <c r="O123" t="s">
        <v>8266</v>
      </c>
      <c r="P123" t="s">
        <v>8269</v>
      </c>
      <c r="Q123" s="13">
        <f t="shared" si="5"/>
        <v>2015</v>
      </c>
      <c r="R123" s="16">
        <f t="shared" si="6"/>
        <v>4</v>
      </c>
      <c r="S123" t="str">
        <f t="shared" si="7"/>
        <v>Apr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f t="shared" si="4"/>
        <v>42593.431793981479</v>
      </c>
      <c r="L124" t="b">
        <v>0</v>
      </c>
      <c r="M124">
        <v>0</v>
      </c>
      <c r="N124" t="b">
        <v>0</v>
      </c>
      <c r="O124" t="s">
        <v>8266</v>
      </c>
      <c r="P124" t="s">
        <v>8269</v>
      </c>
      <c r="Q124" s="13">
        <f t="shared" si="5"/>
        <v>2016</v>
      </c>
      <c r="R124" s="16">
        <f t="shared" si="6"/>
        <v>8</v>
      </c>
      <c r="S124" t="str">
        <f t="shared" si="7"/>
        <v>Aug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f t="shared" si="4"/>
        <v>41904.781990740739</v>
      </c>
      <c r="L125" t="b">
        <v>0</v>
      </c>
      <c r="M125">
        <v>6</v>
      </c>
      <c r="N125" t="b">
        <v>0</v>
      </c>
      <c r="O125" t="s">
        <v>8266</v>
      </c>
      <c r="P125" t="s">
        <v>8269</v>
      </c>
      <c r="Q125" s="13">
        <f t="shared" si="5"/>
        <v>2014</v>
      </c>
      <c r="R125" s="16">
        <f t="shared" si="6"/>
        <v>9</v>
      </c>
      <c r="S125" t="str">
        <f t="shared" si="7"/>
        <v>Sep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f t="shared" si="4"/>
        <v>42114.928726851853</v>
      </c>
      <c r="L126" t="b">
        <v>0</v>
      </c>
      <c r="M126">
        <v>0</v>
      </c>
      <c r="N126" t="b">
        <v>0</v>
      </c>
      <c r="O126" t="s">
        <v>8266</v>
      </c>
      <c r="P126" t="s">
        <v>8269</v>
      </c>
      <c r="Q126" s="13">
        <f t="shared" si="5"/>
        <v>2015</v>
      </c>
      <c r="R126" s="16">
        <f t="shared" si="6"/>
        <v>4</v>
      </c>
      <c r="S126" t="str">
        <f t="shared" si="7"/>
        <v>Apr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f t="shared" si="4"/>
        <v>42709.993981481486</v>
      </c>
      <c r="L127" t="b">
        <v>0</v>
      </c>
      <c r="M127">
        <v>6</v>
      </c>
      <c r="N127" t="b">
        <v>0</v>
      </c>
      <c r="O127" t="s">
        <v>8266</v>
      </c>
      <c r="P127" t="s">
        <v>8269</v>
      </c>
      <c r="Q127" s="13">
        <f t="shared" si="5"/>
        <v>2016</v>
      </c>
      <c r="R127" s="16">
        <f t="shared" si="6"/>
        <v>12</v>
      </c>
      <c r="S127" t="str">
        <f t="shared" si="7"/>
        <v>Dec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f t="shared" si="4"/>
        <v>42135.589548611111</v>
      </c>
      <c r="L128" t="b">
        <v>0</v>
      </c>
      <c r="M128">
        <v>13</v>
      </c>
      <c r="N128" t="b">
        <v>0</v>
      </c>
      <c r="O128" t="s">
        <v>8266</v>
      </c>
      <c r="P128" t="s">
        <v>8269</v>
      </c>
      <c r="Q128" s="13">
        <f t="shared" si="5"/>
        <v>2015</v>
      </c>
      <c r="R128" s="16">
        <f t="shared" si="6"/>
        <v>5</v>
      </c>
      <c r="S128" t="str">
        <f t="shared" si="7"/>
        <v>May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f t="shared" si="4"/>
        <v>42067.62431712963</v>
      </c>
      <c r="L129" t="b">
        <v>0</v>
      </c>
      <c r="M129">
        <v>4</v>
      </c>
      <c r="N129" t="b">
        <v>0</v>
      </c>
      <c r="O129" t="s">
        <v>8266</v>
      </c>
      <c r="P129" t="s">
        <v>8269</v>
      </c>
      <c r="Q129" s="13">
        <f t="shared" si="5"/>
        <v>2015</v>
      </c>
      <c r="R129" s="16">
        <f t="shared" si="6"/>
        <v>3</v>
      </c>
      <c r="S129" t="str">
        <f t="shared" si="7"/>
        <v>Mar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f t="shared" si="4"/>
        <v>42628.22792824074</v>
      </c>
      <c r="L130" t="b">
        <v>0</v>
      </c>
      <c r="M130">
        <v>6</v>
      </c>
      <c r="N130" t="b">
        <v>0</v>
      </c>
      <c r="O130" t="s">
        <v>8266</v>
      </c>
      <c r="P130" t="s">
        <v>8269</v>
      </c>
      <c r="Q130" s="13">
        <f t="shared" si="5"/>
        <v>2016</v>
      </c>
      <c r="R130" s="16">
        <f t="shared" si="6"/>
        <v>9</v>
      </c>
      <c r="S130" t="str">
        <f t="shared" si="7"/>
        <v>Sep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f t="shared" ref="K131:K194" si="8">J131/60/60/24+DATE(1970,1,1)</f>
        <v>41882.937303240738</v>
      </c>
      <c r="L131" t="b">
        <v>0</v>
      </c>
      <c r="M131">
        <v>0</v>
      </c>
      <c r="N131" t="b">
        <v>0</v>
      </c>
      <c r="O131" t="s">
        <v>8266</v>
      </c>
      <c r="P131" t="s">
        <v>8269</v>
      </c>
      <c r="Q131" s="13">
        <f t="shared" ref="Q131:Q194" si="9">YEAR(K131)</f>
        <v>2014</v>
      </c>
      <c r="R131" s="16">
        <f t="shared" ref="R131:R194" si="10">MONTH(K131)</f>
        <v>8</v>
      </c>
      <c r="S131" t="str">
        <f t="shared" ref="S131:S194" si="11">TEXT(R131*29,"MMM")</f>
        <v>Aug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f t="shared" si="8"/>
        <v>41778.915416666663</v>
      </c>
      <c r="L132" t="b">
        <v>0</v>
      </c>
      <c r="M132">
        <v>0</v>
      </c>
      <c r="N132" t="b">
        <v>0</v>
      </c>
      <c r="O132" t="s">
        <v>8266</v>
      </c>
      <c r="P132" t="s">
        <v>8269</v>
      </c>
      <c r="Q132" s="13">
        <f t="shared" si="9"/>
        <v>2014</v>
      </c>
      <c r="R132" s="16">
        <f t="shared" si="10"/>
        <v>5</v>
      </c>
      <c r="S132" t="str">
        <f t="shared" si="11"/>
        <v>May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f t="shared" si="8"/>
        <v>42541.837511574078</v>
      </c>
      <c r="L133" t="b">
        <v>0</v>
      </c>
      <c r="M133">
        <v>0</v>
      </c>
      <c r="N133" t="b">
        <v>0</v>
      </c>
      <c r="O133" t="s">
        <v>8266</v>
      </c>
      <c r="P133" t="s">
        <v>8269</v>
      </c>
      <c r="Q133" s="13">
        <f t="shared" si="9"/>
        <v>2016</v>
      </c>
      <c r="R133" s="16">
        <f t="shared" si="10"/>
        <v>6</v>
      </c>
      <c r="S133" t="str">
        <f t="shared" si="11"/>
        <v>Jun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f t="shared" si="8"/>
        <v>41905.812581018516</v>
      </c>
      <c r="L134" t="b">
        <v>0</v>
      </c>
      <c r="M134">
        <v>81</v>
      </c>
      <c r="N134" t="b">
        <v>0</v>
      </c>
      <c r="O134" t="s">
        <v>8266</v>
      </c>
      <c r="P134" t="s">
        <v>8269</v>
      </c>
      <c r="Q134" s="13">
        <f t="shared" si="9"/>
        <v>2014</v>
      </c>
      <c r="R134" s="16">
        <f t="shared" si="10"/>
        <v>9</v>
      </c>
      <c r="S134" t="str">
        <f t="shared" si="11"/>
        <v>Sep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f t="shared" si="8"/>
        <v>42491.80768518518</v>
      </c>
      <c r="L135" t="b">
        <v>0</v>
      </c>
      <c r="M135">
        <v>0</v>
      </c>
      <c r="N135" t="b">
        <v>0</v>
      </c>
      <c r="O135" t="s">
        <v>8266</v>
      </c>
      <c r="P135" t="s">
        <v>8269</v>
      </c>
      <c r="Q135" s="13">
        <f t="shared" si="9"/>
        <v>2016</v>
      </c>
      <c r="R135" s="16">
        <f t="shared" si="10"/>
        <v>5</v>
      </c>
      <c r="S135" t="str">
        <f t="shared" si="11"/>
        <v>May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f t="shared" si="8"/>
        <v>42221.909930555557</v>
      </c>
      <c r="L136" t="b">
        <v>0</v>
      </c>
      <c r="M136">
        <v>0</v>
      </c>
      <c r="N136" t="b">
        <v>0</v>
      </c>
      <c r="O136" t="s">
        <v>8266</v>
      </c>
      <c r="P136" t="s">
        <v>8269</v>
      </c>
      <c r="Q136" s="13">
        <f t="shared" si="9"/>
        <v>2015</v>
      </c>
      <c r="R136" s="16">
        <f t="shared" si="10"/>
        <v>8</v>
      </c>
      <c r="S136" t="str">
        <f t="shared" si="11"/>
        <v>Aug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f t="shared" si="8"/>
        <v>41788.381909722222</v>
      </c>
      <c r="L137" t="b">
        <v>0</v>
      </c>
      <c r="M137">
        <v>5</v>
      </c>
      <c r="N137" t="b">
        <v>0</v>
      </c>
      <c r="O137" t="s">
        <v>8266</v>
      </c>
      <c r="P137" t="s">
        <v>8269</v>
      </c>
      <c r="Q137" s="13">
        <f t="shared" si="9"/>
        <v>2014</v>
      </c>
      <c r="R137" s="16">
        <f t="shared" si="10"/>
        <v>5</v>
      </c>
      <c r="S137" t="str">
        <f t="shared" si="11"/>
        <v>May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f t="shared" si="8"/>
        <v>42096.410115740742</v>
      </c>
      <c r="L138" t="b">
        <v>0</v>
      </c>
      <c r="M138">
        <v>0</v>
      </c>
      <c r="N138" t="b">
        <v>0</v>
      </c>
      <c r="O138" t="s">
        <v>8266</v>
      </c>
      <c r="P138" t="s">
        <v>8269</v>
      </c>
      <c r="Q138" s="13">
        <f t="shared" si="9"/>
        <v>2015</v>
      </c>
      <c r="R138" s="16">
        <f t="shared" si="10"/>
        <v>4</v>
      </c>
      <c r="S138" t="str">
        <f t="shared" si="11"/>
        <v>Apr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f t="shared" si="8"/>
        <v>42239.573993055557</v>
      </c>
      <c r="L139" t="b">
        <v>0</v>
      </c>
      <c r="M139">
        <v>0</v>
      </c>
      <c r="N139" t="b">
        <v>0</v>
      </c>
      <c r="O139" t="s">
        <v>8266</v>
      </c>
      <c r="P139" t="s">
        <v>8269</v>
      </c>
      <c r="Q139" s="13">
        <f t="shared" si="9"/>
        <v>2015</v>
      </c>
      <c r="R139" s="16">
        <f t="shared" si="10"/>
        <v>8</v>
      </c>
      <c r="S139" t="str">
        <f t="shared" si="11"/>
        <v>Aug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f t="shared" si="8"/>
        <v>42186.257418981477</v>
      </c>
      <c r="L140" t="b">
        <v>0</v>
      </c>
      <c r="M140">
        <v>58</v>
      </c>
      <c r="N140" t="b">
        <v>0</v>
      </c>
      <c r="O140" t="s">
        <v>8266</v>
      </c>
      <c r="P140" t="s">
        <v>8269</v>
      </c>
      <c r="Q140" s="13">
        <f t="shared" si="9"/>
        <v>2015</v>
      </c>
      <c r="R140" s="16">
        <f t="shared" si="10"/>
        <v>7</v>
      </c>
      <c r="S140" t="str">
        <f t="shared" si="11"/>
        <v>Jul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f t="shared" si="8"/>
        <v>42187.920972222222</v>
      </c>
      <c r="L141" t="b">
        <v>0</v>
      </c>
      <c r="M141">
        <v>1</v>
      </c>
      <c r="N141" t="b">
        <v>0</v>
      </c>
      <c r="O141" t="s">
        <v>8266</v>
      </c>
      <c r="P141" t="s">
        <v>8269</v>
      </c>
      <c r="Q141" s="13">
        <f t="shared" si="9"/>
        <v>2015</v>
      </c>
      <c r="R141" s="16">
        <f t="shared" si="10"/>
        <v>7</v>
      </c>
      <c r="S141" t="str">
        <f t="shared" si="11"/>
        <v>Jul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f t="shared" si="8"/>
        <v>42053.198287037041</v>
      </c>
      <c r="L142" t="b">
        <v>0</v>
      </c>
      <c r="M142">
        <v>0</v>
      </c>
      <c r="N142" t="b">
        <v>0</v>
      </c>
      <c r="O142" t="s">
        <v>8266</v>
      </c>
      <c r="P142" t="s">
        <v>8269</v>
      </c>
      <c r="Q142" s="13">
        <f t="shared" si="9"/>
        <v>2015</v>
      </c>
      <c r="R142" s="16">
        <f t="shared" si="10"/>
        <v>2</v>
      </c>
      <c r="S142" t="str">
        <f t="shared" si="11"/>
        <v>Feb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f t="shared" si="8"/>
        <v>42110.153043981481</v>
      </c>
      <c r="L143" t="b">
        <v>0</v>
      </c>
      <c r="M143">
        <v>28</v>
      </c>
      <c r="N143" t="b">
        <v>0</v>
      </c>
      <c r="O143" t="s">
        <v>8266</v>
      </c>
      <c r="P143" t="s">
        <v>8269</v>
      </c>
      <c r="Q143" s="13">
        <f t="shared" si="9"/>
        <v>2015</v>
      </c>
      <c r="R143" s="16">
        <f t="shared" si="10"/>
        <v>4</v>
      </c>
      <c r="S143" t="str">
        <f t="shared" si="11"/>
        <v>Apr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f t="shared" si="8"/>
        <v>41938.893263888887</v>
      </c>
      <c r="L144" t="b">
        <v>0</v>
      </c>
      <c r="M144">
        <v>1</v>
      </c>
      <c r="N144" t="b">
        <v>0</v>
      </c>
      <c r="O144" t="s">
        <v>8266</v>
      </c>
      <c r="P144" t="s">
        <v>8269</v>
      </c>
      <c r="Q144" s="13">
        <f t="shared" si="9"/>
        <v>2014</v>
      </c>
      <c r="R144" s="16">
        <f t="shared" si="10"/>
        <v>10</v>
      </c>
      <c r="S144" t="str">
        <f t="shared" si="11"/>
        <v>Oct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f t="shared" si="8"/>
        <v>42559.064143518524</v>
      </c>
      <c r="L145" t="b">
        <v>0</v>
      </c>
      <c r="M145">
        <v>0</v>
      </c>
      <c r="N145" t="b">
        <v>0</v>
      </c>
      <c r="O145" t="s">
        <v>8266</v>
      </c>
      <c r="P145" t="s">
        <v>8269</v>
      </c>
      <c r="Q145" s="13">
        <f t="shared" si="9"/>
        <v>2016</v>
      </c>
      <c r="R145" s="16">
        <f t="shared" si="10"/>
        <v>7</v>
      </c>
      <c r="S145" t="str">
        <f t="shared" si="11"/>
        <v>Jul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f t="shared" si="8"/>
        <v>42047.762407407412</v>
      </c>
      <c r="L146" t="b">
        <v>0</v>
      </c>
      <c r="M146">
        <v>37</v>
      </c>
      <c r="N146" t="b">
        <v>0</v>
      </c>
      <c r="O146" t="s">
        <v>8266</v>
      </c>
      <c r="P146" t="s">
        <v>8269</v>
      </c>
      <c r="Q146" s="13">
        <f t="shared" si="9"/>
        <v>2015</v>
      </c>
      <c r="R146" s="16">
        <f t="shared" si="10"/>
        <v>2</v>
      </c>
      <c r="S146" t="str">
        <f t="shared" si="11"/>
        <v>Feb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f t="shared" si="8"/>
        <v>42200.542268518519</v>
      </c>
      <c r="L147" t="b">
        <v>0</v>
      </c>
      <c r="M147">
        <v>9</v>
      </c>
      <c r="N147" t="b">
        <v>0</v>
      </c>
      <c r="O147" t="s">
        <v>8266</v>
      </c>
      <c r="P147" t="s">
        <v>8269</v>
      </c>
      <c r="Q147" s="13">
        <f t="shared" si="9"/>
        <v>2015</v>
      </c>
      <c r="R147" s="16">
        <f t="shared" si="10"/>
        <v>7</v>
      </c>
      <c r="S147" t="str">
        <f t="shared" si="11"/>
        <v>Jul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f t="shared" si="8"/>
        <v>42693.016180555554</v>
      </c>
      <c r="L148" t="b">
        <v>0</v>
      </c>
      <c r="M148">
        <v>3</v>
      </c>
      <c r="N148" t="b">
        <v>0</v>
      </c>
      <c r="O148" t="s">
        <v>8266</v>
      </c>
      <c r="P148" t="s">
        <v>8269</v>
      </c>
      <c r="Q148" s="13">
        <f t="shared" si="9"/>
        <v>2016</v>
      </c>
      <c r="R148" s="16">
        <f t="shared" si="10"/>
        <v>11</v>
      </c>
      <c r="S148" t="str">
        <f t="shared" si="11"/>
        <v>Nov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f t="shared" si="8"/>
        <v>41969.767824074079</v>
      </c>
      <c r="L149" t="b">
        <v>0</v>
      </c>
      <c r="M149">
        <v>0</v>
      </c>
      <c r="N149" t="b">
        <v>0</v>
      </c>
      <c r="O149" t="s">
        <v>8266</v>
      </c>
      <c r="P149" t="s">
        <v>8269</v>
      </c>
      <c r="Q149" s="13">
        <f t="shared" si="9"/>
        <v>2014</v>
      </c>
      <c r="R149" s="16">
        <f t="shared" si="10"/>
        <v>11</v>
      </c>
      <c r="S149" t="str">
        <f t="shared" si="11"/>
        <v>Nov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f t="shared" si="8"/>
        <v>42397.281666666662</v>
      </c>
      <c r="L150" t="b">
        <v>0</v>
      </c>
      <c r="M150">
        <v>2</v>
      </c>
      <c r="N150" t="b">
        <v>0</v>
      </c>
      <c r="O150" t="s">
        <v>8266</v>
      </c>
      <c r="P150" t="s">
        <v>8269</v>
      </c>
      <c r="Q150" s="13">
        <f t="shared" si="9"/>
        <v>2016</v>
      </c>
      <c r="R150" s="16">
        <f t="shared" si="10"/>
        <v>1</v>
      </c>
      <c r="S150" t="str">
        <f t="shared" si="11"/>
        <v>Jan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f t="shared" si="8"/>
        <v>41968.172106481477</v>
      </c>
      <c r="L151" t="b">
        <v>0</v>
      </c>
      <c r="M151">
        <v>6</v>
      </c>
      <c r="N151" t="b">
        <v>0</v>
      </c>
      <c r="O151" t="s">
        <v>8266</v>
      </c>
      <c r="P151" t="s">
        <v>8269</v>
      </c>
      <c r="Q151" s="13">
        <f t="shared" si="9"/>
        <v>2014</v>
      </c>
      <c r="R151" s="16">
        <f t="shared" si="10"/>
        <v>11</v>
      </c>
      <c r="S151" t="str">
        <f t="shared" si="11"/>
        <v>Nov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f t="shared" si="8"/>
        <v>42090.161828703705</v>
      </c>
      <c r="L152" t="b">
        <v>0</v>
      </c>
      <c r="M152">
        <v>67</v>
      </c>
      <c r="N152" t="b">
        <v>0</v>
      </c>
      <c r="O152" t="s">
        <v>8266</v>
      </c>
      <c r="P152" t="s">
        <v>8269</v>
      </c>
      <c r="Q152" s="13">
        <f t="shared" si="9"/>
        <v>2015</v>
      </c>
      <c r="R152" s="16">
        <f t="shared" si="10"/>
        <v>3</v>
      </c>
      <c r="S152" t="str">
        <f t="shared" si="11"/>
        <v>Mar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f t="shared" si="8"/>
        <v>42113.550821759258</v>
      </c>
      <c r="L153" t="b">
        <v>0</v>
      </c>
      <c r="M153">
        <v>5</v>
      </c>
      <c r="N153" t="b">
        <v>0</v>
      </c>
      <c r="O153" t="s">
        <v>8266</v>
      </c>
      <c r="P153" t="s">
        <v>8269</v>
      </c>
      <c r="Q153" s="13">
        <f t="shared" si="9"/>
        <v>2015</v>
      </c>
      <c r="R153" s="16">
        <f t="shared" si="10"/>
        <v>4</v>
      </c>
      <c r="S153" t="str">
        <f t="shared" si="11"/>
        <v>Apr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f t="shared" si="8"/>
        <v>41875.077546296299</v>
      </c>
      <c r="L154" t="b">
        <v>0</v>
      </c>
      <c r="M154">
        <v>2</v>
      </c>
      <c r="N154" t="b">
        <v>0</v>
      </c>
      <c r="O154" t="s">
        <v>8266</v>
      </c>
      <c r="P154" t="s">
        <v>8269</v>
      </c>
      <c r="Q154" s="13">
        <f t="shared" si="9"/>
        <v>2014</v>
      </c>
      <c r="R154" s="16">
        <f t="shared" si="10"/>
        <v>8</v>
      </c>
      <c r="S154" t="str">
        <f t="shared" si="11"/>
        <v>Aug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f t="shared" si="8"/>
        <v>41933.586157407408</v>
      </c>
      <c r="L155" t="b">
        <v>0</v>
      </c>
      <c r="M155">
        <v>10</v>
      </c>
      <c r="N155" t="b">
        <v>0</v>
      </c>
      <c r="O155" t="s">
        <v>8266</v>
      </c>
      <c r="P155" t="s">
        <v>8269</v>
      </c>
      <c r="Q155" s="13">
        <f t="shared" si="9"/>
        <v>2014</v>
      </c>
      <c r="R155" s="16">
        <f t="shared" si="10"/>
        <v>10</v>
      </c>
      <c r="S155" t="str">
        <f t="shared" si="11"/>
        <v>Oct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f t="shared" si="8"/>
        <v>42115.547395833331</v>
      </c>
      <c r="L156" t="b">
        <v>0</v>
      </c>
      <c r="M156">
        <v>3</v>
      </c>
      <c r="N156" t="b">
        <v>0</v>
      </c>
      <c r="O156" t="s">
        <v>8266</v>
      </c>
      <c r="P156" t="s">
        <v>8269</v>
      </c>
      <c r="Q156" s="13">
        <f t="shared" si="9"/>
        <v>2015</v>
      </c>
      <c r="R156" s="16">
        <f t="shared" si="10"/>
        <v>4</v>
      </c>
      <c r="S156" t="str">
        <f t="shared" si="11"/>
        <v>Apr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f t="shared" si="8"/>
        <v>42168.559432870374</v>
      </c>
      <c r="L157" t="b">
        <v>0</v>
      </c>
      <c r="M157">
        <v>4</v>
      </c>
      <c r="N157" t="b">
        <v>0</v>
      </c>
      <c r="O157" t="s">
        <v>8266</v>
      </c>
      <c r="P157" t="s">
        <v>8269</v>
      </c>
      <c r="Q157" s="13">
        <f t="shared" si="9"/>
        <v>2015</v>
      </c>
      <c r="R157" s="16">
        <f t="shared" si="10"/>
        <v>6</v>
      </c>
      <c r="S157" t="str">
        <f t="shared" si="11"/>
        <v>Jun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f t="shared" si="8"/>
        <v>41794.124953703707</v>
      </c>
      <c r="L158" t="b">
        <v>0</v>
      </c>
      <c r="M158">
        <v>15</v>
      </c>
      <c r="N158" t="b">
        <v>0</v>
      </c>
      <c r="O158" t="s">
        <v>8266</v>
      </c>
      <c r="P158" t="s">
        <v>8269</v>
      </c>
      <c r="Q158" s="13">
        <f t="shared" si="9"/>
        <v>2014</v>
      </c>
      <c r="R158" s="16">
        <f t="shared" si="10"/>
        <v>6</v>
      </c>
      <c r="S158" t="str">
        <f t="shared" si="11"/>
        <v>Jun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f t="shared" si="8"/>
        <v>42396.911712962959</v>
      </c>
      <c r="L159" t="b">
        <v>0</v>
      </c>
      <c r="M159">
        <v>2</v>
      </c>
      <c r="N159" t="b">
        <v>0</v>
      </c>
      <c r="O159" t="s">
        <v>8266</v>
      </c>
      <c r="P159" t="s">
        <v>8269</v>
      </c>
      <c r="Q159" s="13">
        <f t="shared" si="9"/>
        <v>2016</v>
      </c>
      <c r="R159" s="16">
        <f t="shared" si="10"/>
        <v>1</v>
      </c>
      <c r="S159" t="str">
        <f t="shared" si="11"/>
        <v>Jan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f t="shared" si="8"/>
        <v>41904.07671296296</v>
      </c>
      <c r="L160" t="b">
        <v>0</v>
      </c>
      <c r="M160">
        <v>0</v>
      </c>
      <c r="N160" t="b">
        <v>0</v>
      </c>
      <c r="O160" t="s">
        <v>8266</v>
      </c>
      <c r="P160" t="s">
        <v>8269</v>
      </c>
      <c r="Q160" s="13">
        <f t="shared" si="9"/>
        <v>2014</v>
      </c>
      <c r="R160" s="16">
        <f t="shared" si="10"/>
        <v>9</v>
      </c>
      <c r="S160" t="str">
        <f t="shared" si="11"/>
        <v>Sep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f t="shared" si="8"/>
        <v>42514.434548611112</v>
      </c>
      <c r="L161" t="b">
        <v>0</v>
      </c>
      <c r="M161">
        <v>1</v>
      </c>
      <c r="N161" t="b">
        <v>0</v>
      </c>
      <c r="O161" t="s">
        <v>8266</v>
      </c>
      <c r="P161" t="s">
        <v>8269</v>
      </c>
      <c r="Q161" s="13">
        <f t="shared" si="9"/>
        <v>2016</v>
      </c>
      <c r="R161" s="16">
        <f t="shared" si="10"/>
        <v>5</v>
      </c>
      <c r="S161" t="str">
        <f t="shared" si="11"/>
        <v>May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f t="shared" si="8"/>
        <v>42171.913090277783</v>
      </c>
      <c r="L162" t="b">
        <v>0</v>
      </c>
      <c r="M162">
        <v>0</v>
      </c>
      <c r="N162" t="b">
        <v>0</v>
      </c>
      <c r="O162" t="s">
        <v>8266</v>
      </c>
      <c r="P162" t="s">
        <v>8270</v>
      </c>
      <c r="Q162" s="13">
        <f t="shared" si="9"/>
        <v>2015</v>
      </c>
      <c r="R162" s="16">
        <f t="shared" si="10"/>
        <v>6</v>
      </c>
      <c r="S162" t="str">
        <f t="shared" si="11"/>
        <v>Jun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f t="shared" si="8"/>
        <v>41792.687442129631</v>
      </c>
      <c r="L163" t="b">
        <v>0</v>
      </c>
      <c r="M163">
        <v>1</v>
      </c>
      <c r="N163" t="b">
        <v>0</v>
      </c>
      <c r="O163" t="s">
        <v>8266</v>
      </c>
      <c r="P163" t="s">
        <v>8270</v>
      </c>
      <c r="Q163" s="13">
        <f t="shared" si="9"/>
        <v>2014</v>
      </c>
      <c r="R163" s="16">
        <f t="shared" si="10"/>
        <v>6</v>
      </c>
      <c r="S163" t="str">
        <f t="shared" si="11"/>
        <v>Jun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f t="shared" si="8"/>
        <v>41835.126805555556</v>
      </c>
      <c r="L164" t="b">
        <v>0</v>
      </c>
      <c r="M164">
        <v>10</v>
      </c>
      <c r="N164" t="b">
        <v>0</v>
      </c>
      <c r="O164" t="s">
        <v>8266</v>
      </c>
      <c r="P164" t="s">
        <v>8270</v>
      </c>
      <c r="Q164" s="13">
        <f t="shared" si="9"/>
        <v>2014</v>
      </c>
      <c r="R164" s="16">
        <f t="shared" si="10"/>
        <v>7</v>
      </c>
      <c r="S164" t="str">
        <f t="shared" si="11"/>
        <v>Jul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f t="shared" si="8"/>
        <v>42243.961273148147</v>
      </c>
      <c r="L165" t="b">
        <v>0</v>
      </c>
      <c r="M165">
        <v>0</v>
      </c>
      <c r="N165" t="b">
        <v>0</v>
      </c>
      <c r="O165" t="s">
        <v>8266</v>
      </c>
      <c r="P165" t="s">
        <v>8270</v>
      </c>
      <c r="Q165" s="13">
        <f t="shared" si="9"/>
        <v>2015</v>
      </c>
      <c r="R165" s="16">
        <f t="shared" si="10"/>
        <v>8</v>
      </c>
      <c r="S165" t="str">
        <f t="shared" si="11"/>
        <v>Aug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f t="shared" si="8"/>
        <v>41841.762743055559</v>
      </c>
      <c r="L166" t="b">
        <v>0</v>
      </c>
      <c r="M166">
        <v>7</v>
      </c>
      <c r="N166" t="b">
        <v>0</v>
      </c>
      <c r="O166" t="s">
        <v>8266</v>
      </c>
      <c r="P166" t="s">
        <v>8270</v>
      </c>
      <c r="Q166" s="13">
        <f t="shared" si="9"/>
        <v>2014</v>
      </c>
      <c r="R166" s="16">
        <f t="shared" si="10"/>
        <v>7</v>
      </c>
      <c r="S166" t="str">
        <f t="shared" si="11"/>
        <v>Jul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f t="shared" si="8"/>
        <v>42351.658842592587</v>
      </c>
      <c r="L167" t="b">
        <v>0</v>
      </c>
      <c r="M167">
        <v>0</v>
      </c>
      <c r="N167" t="b">
        <v>0</v>
      </c>
      <c r="O167" t="s">
        <v>8266</v>
      </c>
      <c r="P167" t="s">
        <v>8270</v>
      </c>
      <c r="Q167" s="13">
        <f t="shared" si="9"/>
        <v>2015</v>
      </c>
      <c r="R167" s="16">
        <f t="shared" si="10"/>
        <v>12</v>
      </c>
      <c r="S167" t="str">
        <f t="shared" si="11"/>
        <v>Dec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f t="shared" si="8"/>
        <v>42721.075949074075</v>
      </c>
      <c r="L168" t="b">
        <v>0</v>
      </c>
      <c r="M168">
        <v>1</v>
      </c>
      <c r="N168" t="b">
        <v>0</v>
      </c>
      <c r="O168" t="s">
        <v>8266</v>
      </c>
      <c r="P168" t="s">
        <v>8270</v>
      </c>
      <c r="Q168" s="13">
        <f t="shared" si="9"/>
        <v>2016</v>
      </c>
      <c r="R168" s="16">
        <f t="shared" si="10"/>
        <v>12</v>
      </c>
      <c r="S168" t="str">
        <f t="shared" si="11"/>
        <v>Dec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f t="shared" si="8"/>
        <v>42160.927488425921</v>
      </c>
      <c r="L169" t="b">
        <v>0</v>
      </c>
      <c r="M169">
        <v>2</v>
      </c>
      <c r="N169" t="b">
        <v>0</v>
      </c>
      <c r="O169" t="s">
        <v>8266</v>
      </c>
      <c r="P169" t="s">
        <v>8270</v>
      </c>
      <c r="Q169" s="13">
        <f t="shared" si="9"/>
        <v>2015</v>
      </c>
      <c r="R169" s="16">
        <f t="shared" si="10"/>
        <v>6</v>
      </c>
      <c r="S169" t="str">
        <f t="shared" si="11"/>
        <v>Jun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f t="shared" si="8"/>
        <v>42052.83530092593</v>
      </c>
      <c r="L170" t="b">
        <v>0</v>
      </c>
      <c r="M170">
        <v>3</v>
      </c>
      <c r="N170" t="b">
        <v>0</v>
      </c>
      <c r="O170" t="s">
        <v>8266</v>
      </c>
      <c r="P170" t="s">
        <v>8270</v>
      </c>
      <c r="Q170" s="13">
        <f t="shared" si="9"/>
        <v>2015</v>
      </c>
      <c r="R170" s="16">
        <f t="shared" si="10"/>
        <v>2</v>
      </c>
      <c r="S170" t="str">
        <f t="shared" si="11"/>
        <v>Feb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f t="shared" si="8"/>
        <v>41900.505312499998</v>
      </c>
      <c r="L171" t="b">
        <v>0</v>
      </c>
      <c r="M171">
        <v>10</v>
      </c>
      <c r="N171" t="b">
        <v>0</v>
      </c>
      <c r="O171" t="s">
        <v>8266</v>
      </c>
      <c r="P171" t="s">
        <v>8270</v>
      </c>
      <c r="Q171" s="13">
        <f t="shared" si="9"/>
        <v>2014</v>
      </c>
      <c r="R171" s="16">
        <f t="shared" si="10"/>
        <v>9</v>
      </c>
      <c r="S171" t="str">
        <f t="shared" si="11"/>
        <v>Sep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f t="shared" si="8"/>
        <v>42216.977812500001</v>
      </c>
      <c r="L172" t="b">
        <v>0</v>
      </c>
      <c r="M172">
        <v>10</v>
      </c>
      <c r="N172" t="b">
        <v>0</v>
      </c>
      <c r="O172" t="s">
        <v>8266</v>
      </c>
      <c r="P172" t="s">
        <v>8270</v>
      </c>
      <c r="Q172" s="13">
        <f t="shared" si="9"/>
        <v>2015</v>
      </c>
      <c r="R172" s="16">
        <f t="shared" si="10"/>
        <v>7</v>
      </c>
      <c r="S172" t="str">
        <f t="shared" si="11"/>
        <v>Jul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f t="shared" si="8"/>
        <v>42534.180717592593</v>
      </c>
      <c r="L173" t="b">
        <v>0</v>
      </c>
      <c r="M173">
        <v>1</v>
      </c>
      <c r="N173" t="b">
        <v>0</v>
      </c>
      <c r="O173" t="s">
        <v>8266</v>
      </c>
      <c r="P173" t="s">
        <v>8270</v>
      </c>
      <c r="Q173" s="13">
        <f t="shared" si="9"/>
        <v>2016</v>
      </c>
      <c r="R173" s="16">
        <f t="shared" si="10"/>
        <v>6</v>
      </c>
      <c r="S173" t="str">
        <f t="shared" si="11"/>
        <v>Jun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f t="shared" si="8"/>
        <v>42047.394942129627</v>
      </c>
      <c r="L174" t="b">
        <v>0</v>
      </c>
      <c r="M174">
        <v>0</v>
      </c>
      <c r="N174" t="b">
        <v>0</v>
      </c>
      <c r="O174" t="s">
        <v>8266</v>
      </c>
      <c r="P174" t="s">
        <v>8270</v>
      </c>
      <c r="Q174" s="13">
        <f t="shared" si="9"/>
        <v>2015</v>
      </c>
      <c r="R174" s="16">
        <f t="shared" si="10"/>
        <v>2</v>
      </c>
      <c r="S174" t="str">
        <f t="shared" si="11"/>
        <v>Feb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f t="shared" si="8"/>
        <v>42033.573009259257</v>
      </c>
      <c r="L175" t="b">
        <v>0</v>
      </c>
      <c r="M175">
        <v>0</v>
      </c>
      <c r="N175" t="b">
        <v>0</v>
      </c>
      <c r="O175" t="s">
        <v>8266</v>
      </c>
      <c r="P175" t="s">
        <v>8270</v>
      </c>
      <c r="Q175" s="13">
        <f t="shared" si="9"/>
        <v>2015</v>
      </c>
      <c r="R175" s="16">
        <f t="shared" si="10"/>
        <v>1</v>
      </c>
      <c r="S175" t="str">
        <f t="shared" si="11"/>
        <v>Jan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f t="shared" si="8"/>
        <v>42072.758981481486</v>
      </c>
      <c r="L176" t="b">
        <v>0</v>
      </c>
      <c r="M176">
        <v>0</v>
      </c>
      <c r="N176" t="b">
        <v>0</v>
      </c>
      <c r="O176" t="s">
        <v>8266</v>
      </c>
      <c r="P176" t="s">
        <v>8270</v>
      </c>
      <c r="Q176" s="13">
        <f t="shared" si="9"/>
        <v>2015</v>
      </c>
      <c r="R176" s="16">
        <f t="shared" si="10"/>
        <v>3</v>
      </c>
      <c r="S176" t="str">
        <f t="shared" si="11"/>
        <v>Mar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f t="shared" si="8"/>
        <v>41855.777905092589</v>
      </c>
      <c r="L177" t="b">
        <v>0</v>
      </c>
      <c r="M177">
        <v>26</v>
      </c>
      <c r="N177" t="b">
        <v>0</v>
      </c>
      <c r="O177" t="s">
        <v>8266</v>
      </c>
      <c r="P177" t="s">
        <v>8270</v>
      </c>
      <c r="Q177" s="13">
        <f t="shared" si="9"/>
        <v>2014</v>
      </c>
      <c r="R177" s="16">
        <f t="shared" si="10"/>
        <v>8</v>
      </c>
      <c r="S177" t="str">
        <f t="shared" si="11"/>
        <v>Aug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f t="shared" si="8"/>
        <v>42191.824062500003</v>
      </c>
      <c r="L178" t="b">
        <v>0</v>
      </c>
      <c r="M178">
        <v>0</v>
      </c>
      <c r="N178" t="b">
        <v>0</v>
      </c>
      <c r="O178" t="s">
        <v>8266</v>
      </c>
      <c r="P178" t="s">
        <v>8270</v>
      </c>
      <c r="Q178" s="13">
        <f t="shared" si="9"/>
        <v>2015</v>
      </c>
      <c r="R178" s="16">
        <f t="shared" si="10"/>
        <v>7</v>
      </c>
      <c r="S178" t="str">
        <f t="shared" si="11"/>
        <v>Jul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f t="shared" si="8"/>
        <v>42070.047754629632</v>
      </c>
      <c r="L179" t="b">
        <v>0</v>
      </c>
      <c r="M179">
        <v>7</v>
      </c>
      <c r="N179" t="b">
        <v>0</v>
      </c>
      <c r="O179" t="s">
        <v>8266</v>
      </c>
      <c r="P179" t="s">
        <v>8270</v>
      </c>
      <c r="Q179" s="13">
        <f t="shared" si="9"/>
        <v>2015</v>
      </c>
      <c r="R179" s="16">
        <f t="shared" si="10"/>
        <v>3</v>
      </c>
      <c r="S179" t="str">
        <f t="shared" si="11"/>
        <v>Mar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f t="shared" si="8"/>
        <v>42304.955381944441</v>
      </c>
      <c r="L180" t="b">
        <v>0</v>
      </c>
      <c r="M180">
        <v>0</v>
      </c>
      <c r="N180" t="b">
        <v>0</v>
      </c>
      <c r="O180" t="s">
        <v>8266</v>
      </c>
      <c r="P180" t="s">
        <v>8270</v>
      </c>
      <c r="Q180" s="13">
        <f t="shared" si="9"/>
        <v>2015</v>
      </c>
      <c r="R180" s="16">
        <f t="shared" si="10"/>
        <v>10</v>
      </c>
      <c r="S180" t="str">
        <f t="shared" si="11"/>
        <v>Oct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f t="shared" si="8"/>
        <v>42403.080497685187</v>
      </c>
      <c r="L181" t="b">
        <v>0</v>
      </c>
      <c r="M181">
        <v>2</v>
      </c>
      <c r="N181" t="b">
        <v>0</v>
      </c>
      <c r="O181" t="s">
        <v>8266</v>
      </c>
      <c r="P181" t="s">
        <v>8270</v>
      </c>
      <c r="Q181" s="13">
        <f t="shared" si="9"/>
        <v>2016</v>
      </c>
      <c r="R181" s="16">
        <f t="shared" si="10"/>
        <v>2</v>
      </c>
      <c r="S181" t="str">
        <f t="shared" si="11"/>
        <v>Feb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f t="shared" si="8"/>
        <v>42067.991238425922</v>
      </c>
      <c r="L182" t="b">
        <v>0</v>
      </c>
      <c r="M182">
        <v>13</v>
      </c>
      <c r="N182" t="b">
        <v>0</v>
      </c>
      <c r="O182" t="s">
        <v>8266</v>
      </c>
      <c r="P182" t="s">
        <v>8270</v>
      </c>
      <c r="Q182" s="13">
        <f t="shared" si="9"/>
        <v>2015</v>
      </c>
      <c r="R182" s="16">
        <f t="shared" si="10"/>
        <v>3</v>
      </c>
      <c r="S182" t="str">
        <f t="shared" si="11"/>
        <v>Mar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f t="shared" si="8"/>
        <v>42147.741840277777</v>
      </c>
      <c r="L183" t="b">
        <v>0</v>
      </c>
      <c r="M183">
        <v>4</v>
      </c>
      <c r="N183" t="b">
        <v>0</v>
      </c>
      <c r="O183" t="s">
        <v>8266</v>
      </c>
      <c r="P183" t="s">
        <v>8270</v>
      </c>
      <c r="Q183" s="13">
        <f t="shared" si="9"/>
        <v>2015</v>
      </c>
      <c r="R183" s="16">
        <f t="shared" si="10"/>
        <v>5</v>
      </c>
      <c r="S183" t="str">
        <f t="shared" si="11"/>
        <v>May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f t="shared" si="8"/>
        <v>42712.011944444443</v>
      </c>
      <c r="L184" t="b">
        <v>0</v>
      </c>
      <c r="M184">
        <v>0</v>
      </c>
      <c r="N184" t="b">
        <v>0</v>
      </c>
      <c r="O184" t="s">
        <v>8266</v>
      </c>
      <c r="P184" t="s">
        <v>8270</v>
      </c>
      <c r="Q184" s="13">
        <f t="shared" si="9"/>
        <v>2016</v>
      </c>
      <c r="R184" s="16">
        <f t="shared" si="10"/>
        <v>12</v>
      </c>
      <c r="S184" t="str">
        <f t="shared" si="11"/>
        <v>Dec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f t="shared" si="8"/>
        <v>41939.810300925928</v>
      </c>
      <c r="L185" t="b">
        <v>0</v>
      </c>
      <c r="M185">
        <v>12</v>
      </c>
      <c r="N185" t="b">
        <v>0</v>
      </c>
      <c r="O185" t="s">
        <v>8266</v>
      </c>
      <c r="P185" t="s">
        <v>8270</v>
      </c>
      <c r="Q185" s="13">
        <f t="shared" si="9"/>
        <v>2014</v>
      </c>
      <c r="R185" s="16">
        <f t="shared" si="10"/>
        <v>10</v>
      </c>
      <c r="S185" t="str">
        <f t="shared" si="11"/>
        <v>Oct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f t="shared" si="8"/>
        <v>41825.791226851856</v>
      </c>
      <c r="L186" t="b">
        <v>0</v>
      </c>
      <c r="M186">
        <v>2</v>
      </c>
      <c r="N186" t="b">
        <v>0</v>
      </c>
      <c r="O186" t="s">
        <v>8266</v>
      </c>
      <c r="P186" t="s">
        <v>8270</v>
      </c>
      <c r="Q186" s="13">
        <f t="shared" si="9"/>
        <v>2014</v>
      </c>
      <c r="R186" s="16">
        <f t="shared" si="10"/>
        <v>7</v>
      </c>
      <c r="S186" t="str">
        <f t="shared" si="11"/>
        <v>Jul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f t="shared" si="8"/>
        <v>42570.91133101852</v>
      </c>
      <c r="L187" t="b">
        <v>0</v>
      </c>
      <c r="M187">
        <v>10</v>
      </c>
      <c r="N187" t="b">
        <v>0</v>
      </c>
      <c r="O187" t="s">
        <v>8266</v>
      </c>
      <c r="P187" t="s">
        <v>8270</v>
      </c>
      <c r="Q187" s="13">
        <f t="shared" si="9"/>
        <v>2016</v>
      </c>
      <c r="R187" s="16">
        <f t="shared" si="10"/>
        <v>7</v>
      </c>
      <c r="S187" t="str">
        <f t="shared" si="11"/>
        <v>Jul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f t="shared" si="8"/>
        <v>42767.812893518523</v>
      </c>
      <c r="L188" t="b">
        <v>0</v>
      </c>
      <c r="M188">
        <v>0</v>
      </c>
      <c r="N188" t="b">
        <v>0</v>
      </c>
      <c r="O188" t="s">
        <v>8266</v>
      </c>
      <c r="P188" t="s">
        <v>8270</v>
      </c>
      <c r="Q188" s="13">
        <f t="shared" si="9"/>
        <v>2017</v>
      </c>
      <c r="R188" s="16">
        <f t="shared" si="10"/>
        <v>2</v>
      </c>
      <c r="S188" t="str">
        <f t="shared" si="11"/>
        <v>Feb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f t="shared" si="8"/>
        <v>42182.234456018516</v>
      </c>
      <c r="L189" t="b">
        <v>0</v>
      </c>
      <c r="M189">
        <v>5</v>
      </c>
      <c r="N189" t="b">
        <v>0</v>
      </c>
      <c r="O189" t="s">
        <v>8266</v>
      </c>
      <c r="P189" t="s">
        <v>8270</v>
      </c>
      <c r="Q189" s="13">
        <f t="shared" si="9"/>
        <v>2015</v>
      </c>
      <c r="R189" s="16">
        <f t="shared" si="10"/>
        <v>6</v>
      </c>
      <c r="S189" t="str">
        <f t="shared" si="11"/>
        <v>Jun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f t="shared" si="8"/>
        <v>41857.18304398148</v>
      </c>
      <c r="L190" t="b">
        <v>0</v>
      </c>
      <c r="M190">
        <v>0</v>
      </c>
      <c r="N190" t="b">
        <v>0</v>
      </c>
      <c r="O190" t="s">
        <v>8266</v>
      </c>
      <c r="P190" t="s">
        <v>8270</v>
      </c>
      <c r="Q190" s="13">
        <f t="shared" si="9"/>
        <v>2014</v>
      </c>
      <c r="R190" s="16">
        <f t="shared" si="10"/>
        <v>8</v>
      </c>
      <c r="S190" t="str">
        <f t="shared" si="11"/>
        <v>Aug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f t="shared" si="8"/>
        <v>42556.690706018519</v>
      </c>
      <c r="L191" t="b">
        <v>0</v>
      </c>
      <c r="M191">
        <v>5</v>
      </c>
      <c r="N191" t="b">
        <v>0</v>
      </c>
      <c r="O191" t="s">
        <v>8266</v>
      </c>
      <c r="P191" t="s">
        <v>8270</v>
      </c>
      <c r="Q191" s="13">
        <f t="shared" si="9"/>
        <v>2016</v>
      </c>
      <c r="R191" s="16">
        <f t="shared" si="10"/>
        <v>7</v>
      </c>
      <c r="S191" t="str">
        <f t="shared" si="11"/>
        <v>Jul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f t="shared" si="8"/>
        <v>42527.650995370372</v>
      </c>
      <c r="L192" t="b">
        <v>0</v>
      </c>
      <c r="M192">
        <v>1</v>
      </c>
      <c r="N192" t="b">
        <v>0</v>
      </c>
      <c r="O192" t="s">
        <v>8266</v>
      </c>
      <c r="P192" t="s">
        <v>8270</v>
      </c>
      <c r="Q192" s="13">
        <f t="shared" si="9"/>
        <v>2016</v>
      </c>
      <c r="R192" s="16">
        <f t="shared" si="10"/>
        <v>6</v>
      </c>
      <c r="S192" t="str">
        <f t="shared" si="11"/>
        <v>Jun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f t="shared" si="8"/>
        <v>42239.441412037035</v>
      </c>
      <c r="L193" t="b">
        <v>0</v>
      </c>
      <c r="M193">
        <v>3</v>
      </c>
      <c r="N193" t="b">
        <v>0</v>
      </c>
      <c r="O193" t="s">
        <v>8266</v>
      </c>
      <c r="P193" t="s">
        <v>8270</v>
      </c>
      <c r="Q193" s="13">
        <f t="shared" si="9"/>
        <v>2015</v>
      </c>
      <c r="R193" s="16">
        <f t="shared" si="10"/>
        <v>8</v>
      </c>
      <c r="S193" t="str">
        <f t="shared" si="11"/>
        <v>Aug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f t="shared" si="8"/>
        <v>41899.792037037041</v>
      </c>
      <c r="L194" t="b">
        <v>0</v>
      </c>
      <c r="M194">
        <v>3</v>
      </c>
      <c r="N194" t="b">
        <v>0</v>
      </c>
      <c r="O194" t="s">
        <v>8266</v>
      </c>
      <c r="P194" t="s">
        <v>8270</v>
      </c>
      <c r="Q194" s="13">
        <f t="shared" si="9"/>
        <v>2014</v>
      </c>
      <c r="R194" s="16">
        <f t="shared" si="10"/>
        <v>9</v>
      </c>
      <c r="S194" t="str">
        <f t="shared" si="11"/>
        <v>Sep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f t="shared" ref="K195:K258" si="12">J195/60/60/24+DATE(1970,1,1)</f>
        <v>41911.934791666667</v>
      </c>
      <c r="L195" t="b">
        <v>0</v>
      </c>
      <c r="M195">
        <v>0</v>
      </c>
      <c r="N195" t="b">
        <v>0</v>
      </c>
      <c r="O195" t="s">
        <v>8266</v>
      </c>
      <c r="P195" t="s">
        <v>8270</v>
      </c>
      <c r="Q195" s="13">
        <f t="shared" ref="Q195:Q258" si="13">YEAR(K195)</f>
        <v>2014</v>
      </c>
      <c r="R195" s="16">
        <f t="shared" ref="R195:R258" si="14">MONTH(K195)</f>
        <v>9</v>
      </c>
      <c r="S195" t="str">
        <f t="shared" ref="S195:S258" si="15">TEXT(R195*29,"MMM")</f>
        <v>Sep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f t="shared" si="12"/>
        <v>42375.996886574074</v>
      </c>
      <c r="L196" t="b">
        <v>0</v>
      </c>
      <c r="M196">
        <v>3</v>
      </c>
      <c r="N196" t="b">
        <v>0</v>
      </c>
      <c r="O196" t="s">
        <v>8266</v>
      </c>
      <c r="P196" t="s">
        <v>8270</v>
      </c>
      <c r="Q196" s="13">
        <f t="shared" si="13"/>
        <v>2016</v>
      </c>
      <c r="R196" s="16">
        <f t="shared" si="14"/>
        <v>1</v>
      </c>
      <c r="S196" t="str">
        <f t="shared" si="15"/>
        <v>Jan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f t="shared" si="12"/>
        <v>42135.67050925926</v>
      </c>
      <c r="L197" t="b">
        <v>0</v>
      </c>
      <c r="M197">
        <v>0</v>
      </c>
      <c r="N197" t="b">
        <v>0</v>
      </c>
      <c r="O197" t="s">
        <v>8266</v>
      </c>
      <c r="P197" t="s">
        <v>8270</v>
      </c>
      <c r="Q197" s="13">
        <f t="shared" si="13"/>
        <v>2015</v>
      </c>
      <c r="R197" s="16">
        <f t="shared" si="14"/>
        <v>5</v>
      </c>
      <c r="S197" t="str">
        <f t="shared" si="15"/>
        <v>May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f t="shared" si="12"/>
        <v>42259.542800925927</v>
      </c>
      <c r="L198" t="b">
        <v>0</v>
      </c>
      <c r="M198">
        <v>19</v>
      </c>
      <c r="N198" t="b">
        <v>0</v>
      </c>
      <c r="O198" t="s">
        <v>8266</v>
      </c>
      <c r="P198" t="s">
        <v>8270</v>
      </c>
      <c r="Q198" s="13">
        <f t="shared" si="13"/>
        <v>2015</v>
      </c>
      <c r="R198" s="16">
        <f t="shared" si="14"/>
        <v>9</v>
      </c>
      <c r="S198" t="str">
        <f t="shared" si="15"/>
        <v>Sep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f t="shared" si="12"/>
        <v>42741.848379629635</v>
      </c>
      <c r="L199" t="b">
        <v>0</v>
      </c>
      <c r="M199">
        <v>8</v>
      </c>
      <c r="N199" t="b">
        <v>0</v>
      </c>
      <c r="O199" t="s">
        <v>8266</v>
      </c>
      <c r="P199" t="s">
        <v>8270</v>
      </c>
      <c r="Q199" s="13">
        <f t="shared" si="13"/>
        <v>2017</v>
      </c>
      <c r="R199" s="16">
        <f t="shared" si="14"/>
        <v>1</v>
      </c>
      <c r="S199" t="str">
        <f t="shared" si="15"/>
        <v>Jan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f t="shared" si="12"/>
        <v>41887.383356481485</v>
      </c>
      <c r="L200" t="b">
        <v>0</v>
      </c>
      <c r="M200">
        <v>6</v>
      </c>
      <c r="N200" t="b">
        <v>0</v>
      </c>
      <c r="O200" t="s">
        <v>8266</v>
      </c>
      <c r="P200" t="s">
        <v>8270</v>
      </c>
      <c r="Q200" s="13">
        <f t="shared" si="13"/>
        <v>2014</v>
      </c>
      <c r="R200" s="16">
        <f t="shared" si="14"/>
        <v>9</v>
      </c>
      <c r="S200" t="str">
        <f t="shared" si="15"/>
        <v>Sep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f t="shared" si="12"/>
        <v>42584.123865740738</v>
      </c>
      <c r="L201" t="b">
        <v>0</v>
      </c>
      <c r="M201">
        <v>0</v>
      </c>
      <c r="N201" t="b">
        <v>0</v>
      </c>
      <c r="O201" t="s">
        <v>8266</v>
      </c>
      <c r="P201" t="s">
        <v>8270</v>
      </c>
      <c r="Q201" s="13">
        <f t="shared" si="13"/>
        <v>2016</v>
      </c>
      <c r="R201" s="16">
        <f t="shared" si="14"/>
        <v>8</v>
      </c>
      <c r="S201" t="str">
        <f t="shared" si="15"/>
        <v>Aug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f t="shared" si="12"/>
        <v>41867.083368055559</v>
      </c>
      <c r="L202" t="b">
        <v>0</v>
      </c>
      <c r="M202">
        <v>18</v>
      </c>
      <c r="N202" t="b">
        <v>0</v>
      </c>
      <c r="O202" t="s">
        <v>8266</v>
      </c>
      <c r="P202" t="s">
        <v>8270</v>
      </c>
      <c r="Q202" s="13">
        <f t="shared" si="13"/>
        <v>2014</v>
      </c>
      <c r="R202" s="16">
        <f t="shared" si="14"/>
        <v>8</v>
      </c>
      <c r="S202" t="str">
        <f t="shared" si="15"/>
        <v>Aug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f t="shared" si="12"/>
        <v>42023.818622685183</v>
      </c>
      <c r="L203" t="b">
        <v>0</v>
      </c>
      <c r="M203">
        <v>7</v>
      </c>
      <c r="N203" t="b">
        <v>0</v>
      </c>
      <c r="O203" t="s">
        <v>8266</v>
      </c>
      <c r="P203" t="s">
        <v>8270</v>
      </c>
      <c r="Q203" s="13">
        <f t="shared" si="13"/>
        <v>2015</v>
      </c>
      <c r="R203" s="16">
        <f t="shared" si="14"/>
        <v>1</v>
      </c>
      <c r="S203" t="str">
        <f t="shared" si="15"/>
        <v>Jan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f t="shared" si="12"/>
        <v>42255.927824074075</v>
      </c>
      <c r="L204" t="b">
        <v>0</v>
      </c>
      <c r="M204">
        <v>0</v>
      </c>
      <c r="N204" t="b">
        <v>0</v>
      </c>
      <c r="O204" t="s">
        <v>8266</v>
      </c>
      <c r="P204" t="s">
        <v>8270</v>
      </c>
      <c r="Q204" s="13">
        <f t="shared" si="13"/>
        <v>2015</v>
      </c>
      <c r="R204" s="16">
        <f t="shared" si="14"/>
        <v>9</v>
      </c>
      <c r="S204" t="str">
        <f t="shared" si="15"/>
        <v>Sep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f t="shared" si="12"/>
        <v>41973.847962962958</v>
      </c>
      <c r="L205" t="b">
        <v>0</v>
      </c>
      <c r="M205">
        <v>8</v>
      </c>
      <c r="N205" t="b">
        <v>0</v>
      </c>
      <c r="O205" t="s">
        <v>8266</v>
      </c>
      <c r="P205" t="s">
        <v>8270</v>
      </c>
      <c r="Q205" s="13">
        <f t="shared" si="13"/>
        <v>2014</v>
      </c>
      <c r="R205" s="16">
        <f t="shared" si="14"/>
        <v>11</v>
      </c>
      <c r="S205" t="str">
        <f t="shared" si="15"/>
        <v>Nov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f t="shared" si="12"/>
        <v>42556.583368055552</v>
      </c>
      <c r="L206" t="b">
        <v>0</v>
      </c>
      <c r="M206">
        <v>1293</v>
      </c>
      <c r="N206" t="b">
        <v>0</v>
      </c>
      <c r="O206" t="s">
        <v>8266</v>
      </c>
      <c r="P206" t="s">
        <v>8270</v>
      </c>
      <c r="Q206" s="13">
        <f t="shared" si="13"/>
        <v>2016</v>
      </c>
      <c r="R206" s="16">
        <f t="shared" si="14"/>
        <v>7</v>
      </c>
      <c r="S206" t="str">
        <f t="shared" si="15"/>
        <v>Jul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f t="shared" si="12"/>
        <v>42248.632199074069</v>
      </c>
      <c r="L207" t="b">
        <v>0</v>
      </c>
      <c r="M207">
        <v>17</v>
      </c>
      <c r="N207" t="b">
        <v>0</v>
      </c>
      <c r="O207" t="s">
        <v>8266</v>
      </c>
      <c r="P207" t="s">
        <v>8270</v>
      </c>
      <c r="Q207" s="13">
        <f t="shared" si="13"/>
        <v>2015</v>
      </c>
      <c r="R207" s="16">
        <f t="shared" si="14"/>
        <v>9</v>
      </c>
      <c r="S207" t="str">
        <f t="shared" si="15"/>
        <v>Sep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f t="shared" si="12"/>
        <v>42567.004432870366</v>
      </c>
      <c r="L208" t="b">
        <v>0</v>
      </c>
      <c r="M208">
        <v>0</v>
      </c>
      <c r="N208" t="b">
        <v>0</v>
      </c>
      <c r="O208" t="s">
        <v>8266</v>
      </c>
      <c r="P208" t="s">
        <v>8270</v>
      </c>
      <c r="Q208" s="13">
        <f t="shared" si="13"/>
        <v>2016</v>
      </c>
      <c r="R208" s="16">
        <f t="shared" si="14"/>
        <v>7</v>
      </c>
      <c r="S208" t="str">
        <f t="shared" si="15"/>
        <v>Jul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f t="shared" si="12"/>
        <v>41978.197199074071</v>
      </c>
      <c r="L209" t="b">
        <v>0</v>
      </c>
      <c r="M209">
        <v>13</v>
      </c>
      <c r="N209" t="b">
        <v>0</v>
      </c>
      <c r="O209" t="s">
        <v>8266</v>
      </c>
      <c r="P209" t="s">
        <v>8270</v>
      </c>
      <c r="Q209" s="13">
        <f t="shared" si="13"/>
        <v>2014</v>
      </c>
      <c r="R209" s="16">
        <f t="shared" si="14"/>
        <v>12</v>
      </c>
      <c r="S209" t="str">
        <f t="shared" si="15"/>
        <v>Dec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f t="shared" si="12"/>
        <v>41959.369988425926</v>
      </c>
      <c r="L210" t="b">
        <v>0</v>
      </c>
      <c r="M210">
        <v>0</v>
      </c>
      <c r="N210" t="b">
        <v>0</v>
      </c>
      <c r="O210" t="s">
        <v>8266</v>
      </c>
      <c r="P210" t="s">
        <v>8270</v>
      </c>
      <c r="Q210" s="13">
        <f t="shared" si="13"/>
        <v>2014</v>
      </c>
      <c r="R210" s="16">
        <f t="shared" si="14"/>
        <v>11</v>
      </c>
      <c r="S210" t="str">
        <f t="shared" si="15"/>
        <v>Nov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f t="shared" si="12"/>
        <v>42165.922858796301</v>
      </c>
      <c r="L211" t="b">
        <v>0</v>
      </c>
      <c r="M211">
        <v>0</v>
      </c>
      <c r="N211" t="b">
        <v>0</v>
      </c>
      <c r="O211" t="s">
        <v>8266</v>
      </c>
      <c r="P211" t="s">
        <v>8270</v>
      </c>
      <c r="Q211" s="13">
        <f t="shared" si="13"/>
        <v>2015</v>
      </c>
      <c r="R211" s="16">
        <f t="shared" si="14"/>
        <v>6</v>
      </c>
      <c r="S211" t="str">
        <f t="shared" si="15"/>
        <v>Jun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f t="shared" si="12"/>
        <v>42249.064722222218</v>
      </c>
      <c r="L212" t="b">
        <v>0</v>
      </c>
      <c r="M212">
        <v>33</v>
      </c>
      <c r="N212" t="b">
        <v>0</v>
      </c>
      <c r="O212" t="s">
        <v>8266</v>
      </c>
      <c r="P212" t="s">
        <v>8270</v>
      </c>
      <c r="Q212" s="13">
        <f t="shared" si="13"/>
        <v>2015</v>
      </c>
      <c r="R212" s="16">
        <f t="shared" si="14"/>
        <v>9</v>
      </c>
      <c r="S212" t="str">
        <f t="shared" si="15"/>
        <v>Sep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f t="shared" si="12"/>
        <v>42236.159918981488</v>
      </c>
      <c r="L213" t="b">
        <v>0</v>
      </c>
      <c r="M213">
        <v>12</v>
      </c>
      <c r="N213" t="b">
        <v>0</v>
      </c>
      <c r="O213" t="s">
        <v>8266</v>
      </c>
      <c r="P213" t="s">
        <v>8270</v>
      </c>
      <c r="Q213" s="13">
        <f t="shared" si="13"/>
        <v>2015</v>
      </c>
      <c r="R213" s="16">
        <f t="shared" si="14"/>
        <v>8</v>
      </c>
      <c r="S213" t="str">
        <f t="shared" si="15"/>
        <v>Aug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f t="shared" si="12"/>
        <v>42416.881018518514</v>
      </c>
      <c r="L214" t="b">
        <v>0</v>
      </c>
      <c r="M214">
        <v>1</v>
      </c>
      <c r="N214" t="b">
        <v>0</v>
      </c>
      <c r="O214" t="s">
        <v>8266</v>
      </c>
      <c r="P214" t="s">
        <v>8270</v>
      </c>
      <c r="Q214" s="13">
        <f t="shared" si="13"/>
        <v>2016</v>
      </c>
      <c r="R214" s="16">
        <f t="shared" si="14"/>
        <v>2</v>
      </c>
      <c r="S214" t="str">
        <f t="shared" si="15"/>
        <v>Feb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f t="shared" si="12"/>
        <v>42202.594293981485</v>
      </c>
      <c r="L215" t="b">
        <v>0</v>
      </c>
      <c r="M215">
        <v>1</v>
      </c>
      <c r="N215" t="b">
        <v>0</v>
      </c>
      <c r="O215" t="s">
        <v>8266</v>
      </c>
      <c r="P215" t="s">
        <v>8270</v>
      </c>
      <c r="Q215" s="13">
        <f t="shared" si="13"/>
        <v>2015</v>
      </c>
      <c r="R215" s="16">
        <f t="shared" si="14"/>
        <v>7</v>
      </c>
      <c r="S215" t="str">
        <f t="shared" si="15"/>
        <v>Jul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f t="shared" si="12"/>
        <v>42009.64061342593</v>
      </c>
      <c r="L216" t="b">
        <v>0</v>
      </c>
      <c r="M216">
        <v>1</v>
      </c>
      <c r="N216" t="b">
        <v>0</v>
      </c>
      <c r="O216" t="s">
        <v>8266</v>
      </c>
      <c r="P216" t="s">
        <v>8270</v>
      </c>
      <c r="Q216" s="13">
        <f t="shared" si="13"/>
        <v>2015</v>
      </c>
      <c r="R216" s="16">
        <f t="shared" si="14"/>
        <v>1</v>
      </c>
      <c r="S216" t="str">
        <f t="shared" si="15"/>
        <v>Jan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f t="shared" si="12"/>
        <v>42375.230115740742</v>
      </c>
      <c r="L217" t="b">
        <v>0</v>
      </c>
      <c r="M217">
        <v>1</v>
      </c>
      <c r="N217" t="b">
        <v>0</v>
      </c>
      <c r="O217" t="s">
        <v>8266</v>
      </c>
      <c r="P217" t="s">
        <v>8270</v>
      </c>
      <c r="Q217" s="13">
        <f t="shared" si="13"/>
        <v>2016</v>
      </c>
      <c r="R217" s="16">
        <f t="shared" si="14"/>
        <v>1</v>
      </c>
      <c r="S217" t="str">
        <f t="shared" si="15"/>
        <v>Jan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f t="shared" si="12"/>
        <v>42066.958761574075</v>
      </c>
      <c r="L218" t="b">
        <v>0</v>
      </c>
      <c r="M218">
        <v>84</v>
      </c>
      <c r="N218" t="b">
        <v>0</v>
      </c>
      <c r="O218" t="s">
        <v>8266</v>
      </c>
      <c r="P218" t="s">
        <v>8270</v>
      </c>
      <c r="Q218" s="13">
        <f t="shared" si="13"/>
        <v>2015</v>
      </c>
      <c r="R218" s="16">
        <f t="shared" si="14"/>
        <v>3</v>
      </c>
      <c r="S218" t="str">
        <f t="shared" si="15"/>
        <v>Mar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f t="shared" si="12"/>
        <v>41970.64061342593</v>
      </c>
      <c r="L219" t="b">
        <v>0</v>
      </c>
      <c r="M219">
        <v>38</v>
      </c>
      <c r="N219" t="b">
        <v>0</v>
      </c>
      <c r="O219" t="s">
        <v>8266</v>
      </c>
      <c r="P219" t="s">
        <v>8270</v>
      </c>
      <c r="Q219" s="13">
        <f t="shared" si="13"/>
        <v>2014</v>
      </c>
      <c r="R219" s="16">
        <f t="shared" si="14"/>
        <v>11</v>
      </c>
      <c r="S219" t="str">
        <f t="shared" si="15"/>
        <v>Nov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f t="shared" si="12"/>
        <v>42079.628344907411</v>
      </c>
      <c r="L220" t="b">
        <v>0</v>
      </c>
      <c r="M220">
        <v>1</v>
      </c>
      <c r="N220" t="b">
        <v>0</v>
      </c>
      <c r="O220" t="s">
        <v>8266</v>
      </c>
      <c r="P220" t="s">
        <v>8270</v>
      </c>
      <c r="Q220" s="13">
        <f t="shared" si="13"/>
        <v>2015</v>
      </c>
      <c r="R220" s="16">
        <f t="shared" si="14"/>
        <v>3</v>
      </c>
      <c r="S220" t="str">
        <f t="shared" si="15"/>
        <v>Mar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f t="shared" si="12"/>
        <v>42429.326678240745</v>
      </c>
      <c r="L221" t="b">
        <v>0</v>
      </c>
      <c r="M221">
        <v>76</v>
      </c>
      <c r="N221" t="b">
        <v>0</v>
      </c>
      <c r="O221" t="s">
        <v>8266</v>
      </c>
      <c r="P221" t="s">
        <v>8270</v>
      </c>
      <c r="Q221" s="13">
        <f t="shared" si="13"/>
        <v>2016</v>
      </c>
      <c r="R221" s="16">
        <f t="shared" si="14"/>
        <v>2</v>
      </c>
      <c r="S221" t="str">
        <f t="shared" si="15"/>
        <v>Feb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f t="shared" si="12"/>
        <v>42195.643865740742</v>
      </c>
      <c r="L222" t="b">
        <v>0</v>
      </c>
      <c r="M222">
        <v>3</v>
      </c>
      <c r="N222" t="b">
        <v>0</v>
      </c>
      <c r="O222" t="s">
        <v>8266</v>
      </c>
      <c r="P222" t="s">
        <v>8270</v>
      </c>
      <c r="Q222" s="13">
        <f t="shared" si="13"/>
        <v>2015</v>
      </c>
      <c r="R222" s="16">
        <f t="shared" si="14"/>
        <v>7</v>
      </c>
      <c r="S222" t="str">
        <f t="shared" si="15"/>
        <v>Jul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f t="shared" si="12"/>
        <v>42031.837546296301</v>
      </c>
      <c r="L223" t="b">
        <v>0</v>
      </c>
      <c r="M223">
        <v>0</v>
      </c>
      <c r="N223" t="b">
        <v>0</v>
      </c>
      <c r="O223" t="s">
        <v>8266</v>
      </c>
      <c r="P223" t="s">
        <v>8270</v>
      </c>
      <c r="Q223" s="13">
        <f t="shared" si="13"/>
        <v>2015</v>
      </c>
      <c r="R223" s="16">
        <f t="shared" si="14"/>
        <v>1</v>
      </c>
      <c r="S223" t="str">
        <f t="shared" si="15"/>
        <v>Jan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f t="shared" si="12"/>
        <v>42031.769884259258</v>
      </c>
      <c r="L224" t="b">
        <v>0</v>
      </c>
      <c r="M224">
        <v>2</v>
      </c>
      <c r="N224" t="b">
        <v>0</v>
      </c>
      <c r="O224" t="s">
        <v>8266</v>
      </c>
      <c r="P224" t="s">
        <v>8270</v>
      </c>
      <c r="Q224" s="13">
        <f t="shared" si="13"/>
        <v>2015</v>
      </c>
      <c r="R224" s="16">
        <f t="shared" si="14"/>
        <v>1</v>
      </c>
      <c r="S224" t="str">
        <f t="shared" si="15"/>
        <v>Jan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f t="shared" si="12"/>
        <v>42482.048032407409</v>
      </c>
      <c r="L225" t="b">
        <v>0</v>
      </c>
      <c r="M225">
        <v>0</v>
      </c>
      <c r="N225" t="b">
        <v>0</v>
      </c>
      <c r="O225" t="s">
        <v>8266</v>
      </c>
      <c r="P225" t="s">
        <v>8270</v>
      </c>
      <c r="Q225" s="13">
        <f t="shared" si="13"/>
        <v>2016</v>
      </c>
      <c r="R225" s="16">
        <f t="shared" si="14"/>
        <v>4</v>
      </c>
      <c r="S225" t="str">
        <f t="shared" si="15"/>
        <v>Apr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f t="shared" si="12"/>
        <v>42135.235254629632</v>
      </c>
      <c r="L226" t="b">
        <v>0</v>
      </c>
      <c r="M226">
        <v>0</v>
      </c>
      <c r="N226" t="b">
        <v>0</v>
      </c>
      <c r="O226" t="s">
        <v>8266</v>
      </c>
      <c r="P226" t="s">
        <v>8270</v>
      </c>
      <c r="Q226" s="13">
        <f t="shared" si="13"/>
        <v>2015</v>
      </c>
      <c r="R226" s="16">
        <f t="shared" si="14"/>
        <v>5</v>
      </c>
      <c r="S226" t="str">
        <f t="shared" si="15"/>
        <v>May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f t="shared" si="12"/>
        <v>42438.961273148147</v>
      </c>
      <c r="L227" t="b">
        <v>0</v>
      </c>
      <c r="M227">
        <v>0</v>
      </c>
      <c r="N227" t="b">
        <v>0</v>
      </c>
      <c r="O227" t="s">
        <v>8266</v>
      </c>
      <c r="P227" t="s">
        <v>8270</v>
      </c>
      <c r="Q227" s="13">
        <f t="shared" si="13"/>
        <v>2016</v>
      </c>
      <c r="R227" s="16">
        <f t="shared" si="14"/>
        <v>3</v>
      </c>
      <c r="S227" t="str">
        <f t="shared" si="15"/>
        <v>Mar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f t="shared" si="12"/>
        <v>42106.666018518517</v>
      </c>
      <c r="L228" t="b">
        <v>0</v>
      </c>
      <c r="M228">
        <v>2</v>
      </c>
      <c r="N228" t="b">
        <v>0</v>
      </c>
      <c r="O228" t="s">
        <v>8266</v>
      </c>
      <c r="P228" t="s">
        <v>8270</v>
      </c>
      <c r="Q228" s="13">
        <f t="shared" si="13"/>
        <v>2015</v>
      </c>
      <c r="R228" s="16">
        <f t="shared" si="14"/>
        <v>4</v>
      </c>
      <c r="S228" t="str">
        <f t="shared" si="15"/>
        <v>Apr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f t="shared" si="12"/>
        <v>42164.893993055557</v>
      </c>
      <c r="L229" t="b">
        <v>0</v>
      </c>
      <c r="M229">
        <v>0</v>
      </c>
      <c r="N229" t="b">
        <v>0</v>
      </c>
      <c r="O229" t="s">
        <v>8266</v>
      </c>
      <c r="P229" t="s">
        <v>8270</v>
      </c>
      <c r="Q229" s="13">
        <f t="shared" si="13"/>
        <v>2015</v>
      </c>
      <c r="R229" s="16">
        <f t="shared" si="14"/>
        <v>6</v>
      </c>
      <c r="S229" t="str">
        <f t="shared" si="15"/>
        <v>Jun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f t="shared" si="12"/>
        <v>42096.686400462961</v>
      </c>
      <c r="L230" t="b">
        <v>0</v>
      </c>
      <c r="M230">
        <v>0</v>
      </c>
      <c r="N230" t="b">
        <v>0</v>
      </c>
      <c r="O230" t="s">
        <v>8266</v>
      </c>
      <c r="P230" t="s">
        <v>8270</v>
      </c>
      <c r="Q230" s="13">
        <f t="shared" si="13"/>
        <v>2015</v>
      </c>
      <c r="R230" s="16">
        <f t="shared" si="14"/>
        <v>4</v>
      </c>
      <c r="S230" t="str">
        <f t="shared" si="15"/>
        <v>Apr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f t="shared" si="12"/>
        <v>42383.933993055558</v>
      </c>
      <c r="L231" t="b">
        <v>0</v>
      </c>
      <c r="M231">
        <v>0</v>
      </c>
      <c r="N231" t="b">
        <v>0</v>
      </c>
      <c r="O231" t="s">
        <v>8266</v>
      </c>
      <c r="P231" t="s">
        <v>8270</v>
      </c>
      <c r="Q231" s="13">
        <f t="shared" si="13"/>
        <v>2016</v>
      </c>
      <c r="R231" s="16">
        <f t="shared" si="14"/>
        <v>1</v>
      </c>
      <c r="S231" t="str">
        <f t="shared" si="15"/>
        <v>Jan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f t="shared" si="12"/>
        <v>42129.777210648142</v>
      </c>
      <c r="L232" t="b">
        <v>0</v>
      </c>
      <c r="M232">
        <v>2</v>
      </c>
      <c r="N232" t="b">
        <v>0</v>
      </c>
      <c r="O232" t="s">
        <v>8266</v>
      </c>
      <c r="P232" t="s">
        <v>8270</v>
      </c>
      <c r="Q232" s="13">
        <f t="shared" si="13"/>
        <v>2015</v>
      </c>
      <c r="R232" s="16">
        <f t="shared" si="14"/>
        <v>5</v>
      </c>
      <c r="S232" t="str">
        <f t="shared" si="15"/>
        <v>May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f t="shared" si="12"/>
        <v>42341.958923611113</v>
      </c>
      <c r="L233" t="b">
        <v>0</v>
      </c>
      <c r="M233">
        <v>0</v>
      </c>
      <c r="N233" t="b">
        <v>0</v>
      </c>
      <c r="O233" t="s">
        <v>8266</v>
      </c>
      <c r="P233" t="s">
        <v>8270</v>
      </c>
      <c r="Q233" s="13">
        <f t="shared" si="13"/>
        <v>2015</v>
      </c>
      <c r="R233" s="16">
        <f t="shared" si="14"/>
        <v>12</v>
      </c>
      <c r="S233" t="str">
        <f t="shared" si="15"/>
        <v>Dec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f t="shared" si="12"/>
        <v>42032.82576388889</v>
      </c>
      <c r="L234" t="b">
        <v>0</v>
      </c>
      <c r="M234">
        <v>7</v>
      </c>
      <c r="N234" t="b">
        <v>0</v>
      </c>
      <c r="O234" t="s">
        <v>8266</v>
      </c>
      <c r="P234" t="s">
        <v>8270</v>
      </c>
      <c r="Q234" s="13">
        <f t="shared" si="13"/>
        <v>2015</v>
      </c>
      <c r="R234" s="16">
        <f t="shared" si="14"/>
        <v>1</v>
      </c>
      <c r="S234" t="str">
        <f t="shared" si="15"/>
        <v>Jan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f t="shared" si="12"/>
        <v>42612.911712962959</v>
      </c>
      <c r="L235" t="b">
        <v>0</v>
      </c>
      <c r="M235">
        <v>0</v>
      </c>
      <c r="N235" t="b">
        <v>0</v>
      </c>
      <c r="O235" t="s">
        <v>8266</v>
      </c>
      <c r="P235" t="s">
        <v>8270</v>
      </c>
      <c r="Q235" s="13">
        <f t="shared" si="13"/>
        <v>2016</v>
      </c>
      <c r="R235" s="16">
        <f t="shared" si="14"/>
        <v>8</v>
      </c>
      <c r="S235" t="str">
        <f t="shared" si="15"/>
        <v>Aug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f t="shared" si="12"/>
        <v>42136.035405092596</v>
      </c>
      <c r="L236" t="b">
        <v>0</v>
      </c>
      <c r="M236">
        <v>5</v>
      </c>
      <c r="N236" t="b">
        <v>0</v>
      </c>
      <c r="O236" t="s">
        <v>8266</v>
      </c>
      <c r="P236" t="s">
        <v>8270</v>
      </c>
      <c r="Q236" s="13">
        <f t="shared" si="13"/>
        <v>2015</v>
      </c>
      <c r="R236" s="16">
        <f t="shared" si="14"/>
        <v>5</v>
      </c>
      <c r="S236" t="str">
        <f t="shared" si="15"/>
        <v>May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f t="shared" si="12"/>
        <v>42164.908530092594</v>
      </c>
      <c r="L237" t="b">
        <v>0</v>
      </c>
      <c r="M237">
        <v>0</v>
      </c>
      <c r="N237" t="b">
        <v>0</v>
      </c>
      <c r="O237" t="s">
        <v>8266</v>
      </c>
      <c r="P237" t="s">
        <v>8270</v>
      </c>
      <c r="Q237" s="13">
        <f t="shared" si="13"/>
        <v>2015</v>
      </c>
      <c r="R237" s="16">
        <f t="shared" si="14"/>
        <v>6</v>
      </c>
      <c r="S237" t="str">
        <f t="shared" si="15"/>
        <v>Jun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f t="shared" si="12"/>
        <v>42321.08447916666</v>
      </c>
      <c r="L238" t="b">
        <v>0</v>
      </c>
      <c r="M238">
        <v>0</v>
      </c>
      <c r="N238" t="b">
        <v>0</v>
      </c>
      <c r="O238" t="s">
        <v>8266</v>
      </c>
      <c r="P238" t="s">
        <v>8270</v>
      </c>
      <c r="Q238" s="13">
        <f t="shared" si="13"/>
        <v>2015</v>
      </c>
      <c r="R238" s="16">
        <f t="shared" si="14"/>
        <v>11</v>
      </c>
      <c r="S238" t="str">
        <f t="shared" si="15"/>
        <v>Nov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f t="shared" si="12"/>
        <v>42377.577187499999</v>
      </c>
      <c r="L239" t="b">
        <v>0</v>
      </c>
      <c r="M239">
        <v>1</v>
      </c>
      <c r="N239" t="b">
        <v>0</v>
      </c>
      <c r="O239" t="s">
        <v>8266</v>
      </c>
      <c r="P239" t="s">
        <v>8270</v>
      </c>
      <c r="Q239" s="13">
        <f t="shared" si="13"/>
        <v>2016</v>
      </c>
      <c r="R239" s="16">
        <f t="shared" si="14"/>
        <v>1</v>
      </c>
      <c r="S239" t="str">
        <f t="shared" si="15"/>
        <v>Jan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f t="shared" si="12"/>
        <v>42713.962499999994</v>
      </c>
      <c r="L240" t="b">
        <v>0</v>
      </c>
      <c r="M240">
        <v>0</v>
      </c>
      <c r="N240" t="b">
        <v>0</v>
      </c>
      <c r="O240" t="s">
        <v>8266</v>
      </c>
      <c r="P240" t="s">
        <v>8270</v>
      </c>
      <c r="Q240" s="13">
        <f t="shared" si="13"/>
        <v>2016</v>
      </c>
      <c r="R240" s="16">
        <f t="shared" si="14"/>
        <v>12</v>
      </c>
      <c r="S240" t="str">
        <f t="shared" si="15"/>
        <v>Dec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f t="shared" si="12"/>
        <v>42297.110300925924</v>
      </c>
      <c r="L241" t="b">
        <v>0</v>
      </c>
      <c r="M241">
        <v>5</v>
      </c>
      <c r="N241" t="b">
        <v>0</v>
      </c>
      <c r="O241" t="s">
        <v>8266</v>
      </c>
      <c r="P241" t="s">
        <v>8270</v>
      </c>
      <c r="Q241" s="13">
        <f t="shared" si="13"/>
        <v>2015</v>
      </c>
      <c r="R241" s="16">
        <f t="shared" si="14"/>
        <v>10</v>
      </c>
      <c r="S241" t="str">
        <f t="shared" si="15"/>
        <v>Oct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f t="shared" si="12"/>
        <v>41354.708460648151</v>
      </c>
      <c r="L242" t="b">
        <v>1</v>
      </c>
      <c r="M242">
        <v>137</v>
      </c>
      <c r="N242" t="b">
        <v>1</v>
      </c>
      <c r="O242" t="s">
        <v>8266</v>
      </c>
      <c r="P242" t="s">
        <v>8271</v>
      </c>
      <c r="Q242" s="13">
        <f t="shared" si="13"/>
        <v>2013</v>
      </c>
      <c r="R242" s="16">
        <f t="shared" si="14"/>
        <v>3</v>
      </c>
      <c r="S242" t="str">
        <f t="shared" si="15"/>
        <v>Mar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f t="shared" si="12"/>
        <v>41949.697962962964</v>
      </c>
      <c r="L243" t="b">
        <v>1</v>
      </c>
      <c r="M243">
        <v>376</v>
      </c>
      <c r="N243" t="b">
        <v>1</v>
      </c>
      <c r="O243" t="s">
        <v>8266</v>
      </c>
      <c r="P243" t="s">
        <v>8271</v>
      </c>
      <c r="Q243" s="13">
        <f t="shared" si="13"/>
        <v>2014</v>
      </c>
      <c r="R243" s="16">
        <f t="shared" si="14"/>
        <v>11</v>
      </c>
      <c r="S243" t="str">
        <f t="shared" si="15"/>
        <v>Nov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f t="shared" si="12"/>
        <v>40862.492939814816</v>
      </c>
      <c r="L244" t="b">
        <v>1</v>
      </c>
      <c r="M244">
        <v>202</v>
      </c>
      <c r="N244" t="b">
        <v>1</v>
      </c>
      <c r="O244" t="s">
        <v>8266</v>
      </c>
      <c r="P244" t="s">
        <v>8271</v>
      </c>
      <c r="Q244" s="13">
        <f t="shared" si="13"/>
        <v>2011</v>
      </c>
      <c r="R244" s="16">
        <f t="shared" si="14"/>
        <v>11</v>
      </c>
      <c r="S244" t="str">
        <f t="shared" si="15"/>
        <v>Nov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f t="shared" si="12"/>
        <v>41662.047500000001</v>
      </c>
      <c r="L245" t="b">
        <v>1</v>
      </c>
      <c r="M245">
        <v>328</v>
      </c>
      <c r="N245" t="b">
        <v>1</v>
      </c>
      <c r="O245" t="s">
        <v>8266</v>
      </c>
      <c r="P245" t="s">
        <v>8271</v>
      </c>
      <c r="Q245" s="13">
        <f t="shared" si="13"/>
        <v>2014</v>
      </c>
      <c r="R245" s="16">
        <f t="shared" si="14"/>
        <v>1</v>
      </c>
      <c r="S245" t="str">
        <f t="shared" si="15"/>
        <v>Jan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f t="shared" si="12"/>
        <v>40213.323599537034</v>
      </c>
      <c r="L246" t="b">
        <v>1</v>
      </c>
      <c r="M246">
        <v>84</v>
      </c>
      <c r="N246" t="b">
        <v>1</v>
      </c>
      <c r="O246" t="s">
        <v>8266</v>
      </c>
      <c r="P246" t="s">
        <v>8271</v>
      </c>
      <c r="Q246" s="13">
        <f t="shared" si="13"/>
        <v>2010</v>
      </c>
      <c r="R246" s="16">
        <f t="shared" si="14"/>
        <v>2</v>
      </c>
      <c r="S246" t="str">
        <f t="shared" si="15"/>
        <v>Feb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f t="shared" si="12"/>
        <v>41107.053067129629</v>
      </c>
      <c r="L247" t="b">
        <v>1</v>
      </c>
      <c r="M247">
        <v>96</v>
      </c>
      <c r="N247" t="b">
        <v>1</v>
      </c>
      <c r="O247" t="s">
        <v>8266</v>
      </c>
      <c r="P247" t="s">
        <v>8271</v>
      </c>
      <c r="Q247" s="13">
        <f t="shared" si="13"/>
        <v>2012</v>
      </c>
      <c r="R247" s="16">
        <f t="shared" si="14"/>
        <v>7</v>
      </c>
      <c r="S247" t="str">
        <f t="shared" si="15"/>
        <v>Jul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f t="shared" si="12"/>
        <v>40480.363483796296</v>
      </c>
      <c r="L248" t="b">
        <v>1</v>
      </c>
      <c r="M248">
        <v>223</v>
      </c>
      <c r="N248" t="b">
        <v>1</v>
      </c>
      <c r="O248" t="s">
        <v>8266</v>
      </c>
      <c r="P248" t="s">
        <v>8271</v>
      </c>
      <c r="Q248" s="13">
        <f t="shared" si="13"/>
        <v>2010</v>
      </c>
      <c r="R248" s="16">
        <f t="shared" si="14"/>
        <v>10</v>
      </c>
      <c r="S248" t="str">
        <f t="shared" si="15"/>
        <v>Oct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f t="shared" si="12"/>
        <v>40430.604328703703</v>
      </c>
      <c r="L249" t="b">
        <v>1</v>
      </c>
      <c r="M249">
        <v>62</v>
      </c>
      <c r="N249" t="b">
        <v>1</v>
      </c>
      <c r="O249" t="s">
        <v>8266</v>
      </c>
      <c r="P249" t="s">
        <v>8271</v>
      </c>
      <c r="Q249" s="13">
        <f t="shared" si="13"/>
        <v>2010</v>
      </c>
      <c r="R249" s="16">
        <f t="shared" si="14"/>
        <v>9</v>
      </c>
      <c r="S249" t="str">
        <f t="shared" si="15"/>
        <v>Sep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f t="shared" si="12"/>
        <v>40870.774409722224</v>
      </c>
      <c r="L250" t="b">
        <v>1</v>
      </c>
      <c r="M250">
        <v>146</v>
      </c>
      <c r="N250" t="b">
        <v>1</v>
      </c>
      <c r="O250" t="s">
        <v>8266</v>
      </c>
      <c r="P250" t="s">
        <v>8271</v>
      </c>
      <c r="Q250" s="13">
        <f t="shared" si="13"/>
        <v>2011</v>
      </c>
      <c r="R250" s="16">
        <f t="shared" si="14"/>
        <v>11</v>
      </c>
      <c r="S250" t="str">
        <f t="shared" si="15"/>
        <v>Nov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f t="shared" si="12"/>
        <v>40332.923842592594</v>
      </c>
      <c r="L251" t="b">
        <v>1</v>
      </c>
      <c r="M251">
        <v>235</v>
      </c>
      <c r="N251" t="b">
        <v>1</v>
      </c>
      <c r="O251" t="s">
        <v>8266</v>
      </c>
      <c r="P251" t="s">
        <v>8271</v>
      </c>
      <c r="Q251" s="13">
        <f t="shared" si="13"/>
        <v>2010</v>
      </c>
      <c r="R251" s="16">
        <f t="shared" si="14"/>
        <v>6</v>
      </c>
      <c r="S251" t="str">
        <f t="shared" si="15"/>
        <v>Jun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f t="shared" si="12"/>
        <v>41401.565868055557</v>
      </c>
      <c r="L252" t="b">
        <v>1</v>
      </c>
      <c r="M252">
        <v>437</v>
      </c>
      <c r="N252" t="b">
        <v>1</v>
      </c>
      <c r="O252" t="s">
        <v>8266</v>
      </c>
      <c r="P252" t="s">
        <v>8271</v>
      </c>
      <c r="Q252" s="13">
        <f t="shared" si="13"/>
        <v>2013</v>
      </c>
      <c r="R252" s="16">
        <f t="shared" si="14"/>
        <v>5</v>
      </c>
      <c r="S252" t="str">
        <f t="shared" si="15"/>
        <v>May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f t="shared" si="12"/>
        <v>41013.787569444445</v>
      </c>
      <c r="L253" t="b">
        <v>1</v>
      </c>
      <c r="M253">
        <v>77</v>
      </c>
      <c r="N253" t="b">
        <v>1</v>
      </c>
      <c r="O253" t="s">
        <v>8266</v>
      </c>
      <c r="P253" t="s">
        <v>8271</v>
      </c>
      <c r="Q253" s="13">
        <f t="shared" si="13"/>
        <v>2012</v>
      </c>
      <c r="R253" s="16">
        <f t="shared" si="14"/>
        <v>4</v>
      </c>
      <c r="S253" t="str">
        <f t="shared" si="15"/>
        <v>Apr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f t="shared" si="12"/>
        <v>40266.662708333337</v>
      </c>
      <c r="L254" t="b">
        <v>1</v>
      </c>
      <c r="M254">
        <v>108</v>
      </c>
      <c r="N254" t="b">
        <v>1</v>
      </c>
      <c r="O254" t="s">
        <v>8266</v>
      </c>
      <c r="P254" t="s">
        <v>8271</v>
      </c>
      <c r="Q254" s="13">
        <f t="shared" si="13"/>
        <v>2010</v>
      </c>
      <c r="R254" s="16">
        <f t="shared" si="14"/>
        <v>3</v>
      </c>
      <c r="S254" t="str">
        <f t="shared" si="15"/>
        <v>Mar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f t="shared" si="12"/>
        <v>40924.650868055556</v>
      </c>
      <c r="L255" t="b">
        <v>1</v>
      </c>
      <c r="M255">
        <v>7</v>
      </c>
      <c r="N255" t="b">
        <v>1</v>
      </c>
      <c r="O255" t="s">
        <v>8266</v>
      </c>
      <c r="P255" t="s">
        <v>8271</v>
      </c>
      <c r="Q255" s="13">
        <f t="shared" si="13"/>
        <v>2012</v>
      </c>
      <c r="R255" s="16">
        <f t="shared" si="14"/>
        <v>1</v>
      </c>
      <c r="S255" t="str">
        <f t="shared" si="15"/>
        <v>Jan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f t="shared" si="12"/>
        <v>42263.952662037031</v>
      </c>
      <c r="L256" t="b">
        <v>1</v>
      </c>
      <c r="M256">
        <v>314</v>
      </c>
      <c r="N256" t="b">
        <v>1</v>
      </c>
      <c r="O256" t="s">
        <v>8266</v>
      </c>
      <c r="P256" t="s">
        <v>8271</v>
      </c>
      <c r="Q256" s="13">
        <f t="shared" si="13"/>
        <v>2015</v>
      </c>
      <c r="R256" s="16">
        <f t="shared" si="14"/>
        <v>9</v>
      </c>
      <c r="S256" t="str">
        <f t="shared" si="15"/>
        <v>Sep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f t="shared" si="12"/>
        <v>40588.526412037041</v>
      </c>
      <c r="L257" t="b">
        <v>1</v>
      </c>
      <c r="M257">
        <v>188</v>
      </c>
      <c r="N257" t="b">
        <v>1</v>
      </c>
      <c r="O257" t="s">
        <v>8266</v>
      </c>
      <c r="P257" t="s">
        <v>8271</v>
      </c>
      <c r="Q257" s="13">
        <f t="shared" si="13"/>
        <v>2011</v>
      </c>
      <c r="R257" s="16">
        <f t="shared" si="14"/>
        <v>2</v>
      </c>
      <c r="S257" t="str">
        <f t="shared" si="15"/>
        <v>Feb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f t="shared" si="12"/>
        <v>41319.769293981481</v>
      </c>
      <c r="L258" t="b">
        <v>1</v>
      </c>
      <c r="M258">
        <v>275</v>
      </c>
      <c r="N258" t="b">
        <v>1</v>
      </c>
      <c r="O258" t="s">
        <v>8266</v>
      </c>
      <c r="P258" t="s">
        <v>8271</v>
      </c>
      <c r="Q258" s="13">
        <f t="shared" si="13"/>
        <v>2013</v>
      </c>
      <c r="R258" s="16">
        <f t="shared" si="14"/>
        <v>2</v>
      </c>
      <c r="S258" t="str">
        <f t="shared" si="15"/>
        <v>Feb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f t="shared" ref="K259:K322" si="16">J259/60/60/24+DATE(1970,1,1)</f>
        <v>42479.626875000002</v>
      </c>
      <c r="L259" t="b">
        <v>1</v>
      </c>
      <c r="M259">
        <v>560</v>
      </c>
      <c r="N259" t="b">
        <v>1</v>
      </c>
      <c r="O259" t="s">
        <v>8266</v>
      </c>
      <c r="P259" t="s">
        <v>8271</v>
      </c>
      <c r="Q259" s="13">
        <f t="shared" ref="Q259:Q322" si="17">YEAR(K259)</f>
        <v>2016</v>
      </c>
      <c r="R259" s="16">
        <f t="shared" ref="R259:R322" si="18">MONTH(K259)</f>
        <v>4</v>
      </c>
      <c r="S259" t="str">
        <f t="shared" ref="S259:S322" si="19">TEXT(R259*29,"MMM")</f>
        <v>Apr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f t="shared" si="16"/>
        <v>40682.051689814813</v>
      </c>
      <c r="L260" t="b">
        <v>1</v>
      </c>
      <c r="M260">
        <v>688</v>
      </c>
      <c r="N260" t="b">
        <v>1</v>
      </c>
      <c r="O260" t="s">
        <v>8266</v>
      </c>
      <c r="P260" t="s">
        <v>8271</v>
      </c>
      <c r="Q260" s="13">
        <f t="shared" si="17"/>
        <v>2011</v>
      </c>
      <c r="R260" s="16">
        <f t="shared" si="18"/>
        <v>5</v>
      </c>
      <c r="S260" t="str">
        <f t="shared" si="19"/>
        <v>May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f t="shared" si="16"/>
        <v>42072.738067129627</v>
      </c>
      <c r="L261" t="b">
        <v>1</v>
      </c>
      <c r="M261">
        <v>942</v>
      </c>
      <c r="N261" t="b">
        <v>1</v>
      </c>
      <c r="O261" t="s">
        <v>8266</v>
      </c>
      <c r="P261" t="s">
        <v>8271</v>
      </c>
      <c r="Q261" s="13">
        <f t="shared" si="17"/>
        <v>2015</v>
      </c>
      <c r="R261" s="16">
        <f t="shared" si="18"/>
        <v>3</v>
      </c>
      <c r="S261" t="str">
        <f t="shared" si="19"/>
        <v>Mar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f t="shared" si="16"/>
        <v>40330.755543981482</v>
      </c>
      <c r="L262" t="b">
        <v>1</v>
      </c>
      <c r="M262">
        <v>88</v>
      </c>
      <c r="N262" t="b">
        <v>1</v>
      </c>
      <c r="O262" t="s">
        <v>8266</v>
      </c>
      <c r="P262" t="s">
        <v>8271</v>
      </c>
      <c r="Q262" s="13">
        <f t="shared" si="17"/>
        <v>2010</v>
      </c>
      <c r="R262" s="16">
        <f t="shared" si="18"/>
        <v>6</v>
      </c>
      <c r="S262" t="str">
        <f t="shared" si="19"/>
        <v>Jun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f t="shared" si="16"/>
        <v>41017.885462962964</v>
      </c>
      <c r="L263" t="b">
        <v>1</v>
      </c>
      <c r="M263">
        <v>220</v>
      </c>
      <c r="N263" t="b">
        <v>1</v>
      </c>
      <c r="O263" t="s">
        <v>8266</v>
      </c>
      <c r="P263" t="s">
        <v>8271</v>
      </c>
      <c r="Q263" s="13">
        <f t="shared" si="17"/>
        <v>2012</v>
      </c>
      <c r="R263" s="16">
        <f t="shared" si="18"/>
        <v>4</v>
      </c>
      <c r="S263" t="str">
        <f t="shared" si="19"/>
        <v>Apr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f t="shared" si="16"/>
        <v>40555.24800925926</v>
      </c>
      <c r="L264" t="b">
        <v>1</v>
      </c>
      <c r="M264">
        <v>145</v>
      </c>
      <c r="N264" t="b">
        <v>1</v>
      </c>
      <c r="O264" t="s">
        <v>8266</v>
      </c>
      <c r="P264" t="s">
        <v>8271</v>
      </c>
      <c r="Q264" s="13">
        <f t="shared" si="17"/>
        <v>2011</v>
      </c>
      <c r="R264" s="16">
        <f t="shared" si="18"/>
        <v>1</v>
      </c>
      <c r="S264" t="str">
        <f t="shared" si="19"/>
        <v>Jan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f t="shared" si="16"/>
        <v>41149.954791666663</v>
      </c>
      <c r="L265" t="b">
        <v>1</v>
      </c>
      <c r="M265">
        <v>963</v>
      </c>
      <c r="N265" t="b">
        <v>1</v>
      </c>
      <c r="O265" t="s">
        <v>8266</v>
      </c>
      <c r="P265" t="s">
        <v>8271</v>
      </c>
      <c r="Q265" s="13">
        <f t="shared" si="17"/>
        <v>2012</v>
      </c>
      <c r="R265" s="16">
        <f t="shared" si="18"/>
        <v>8</v>
      </c>
      <c r="S265" t="str">
        <f t="shared" si="19"/>
        <v>Aug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f t="shared" si="16"/>
        <v>41010.620312500003</v>
      </c>
      <c r="L266" t="b">
        <v>1</v>
      </c>
      <c r="M266">
        <v>91</v>
      </c>
      <c r="N266" t="b">
        <v>1</v>
      </c>
      <c r="O266" t="s">
        <v>8266</v>
      </c>
      <c r="P266" t="s">
        <v>8271</v>
      </c>
      <c r="Q266" s="13">
        <f t="shared" si="17"/>
        <v>2012</v>
      </c>
      <c r="R266" s="16">
        <f t="shared" si="18"/>
        <v>4</v>
      </c>
      <c r="S266" t="str">
        <f t="shared" si="19"/>
        <v>Apr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f t="shared" si="16"/>
        <v>40267.245717592588</v>
      </c>
      <c r="L267" t="b">
        <v>1</v>
      </c>
      <c r="M267">
        <v>58</v>
      </c>
      <c r="N267" t="b">
        <v>1</v>
      </c>
      <c r="O267" t="s">
        <v>8266</v>
      </c>
      <c r="P267" t="s">
        <v>8271</v>
      </c>
      <c r="Q267" s="13">
        <f t="shared" si="17"/>
        <v>2010</v>
      </c>
      <c r="R267" s="16">
        <f t="shared" si="18"/>
        <v>3</v>
      </c>
      <c r="S267" t="str">
        <f t="shared" si="19"/>
        <v>Mar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f t="shared" si="16"/>
        <v>40205.174849537041</v>
      </c>
      <c r="L268" t="b">
        <v>1</v>
      </c>
      <c r="M268">
        <v>36</v>
      </c>
      <c r="N268" t="b">
        <v>1</v>
      </c>
      <c r="O268" t="s">
        <v>8266</v>
      </c>
      <c r="P268" t="s">
        <v>8271</v>
      </c>
      <c r="Q268" s="13">
        <f t="shared" si="17"/>
        <v>2010</v>
      </c>
      <c r="R268" s="16">
        <f t="shared" si="18"/>
        <v>1</v>
      </c>
      <c r="S268" t="str">
        <f t="shared" si="19"/>
        <v>Jan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f t="shared" si="16"/>
        <v>41785.452534722222</v>
      </c>
      <c r="L269" t="b">
        <v>1</v>
      </c>
      <c r="M269">
        <v>165</v>
      </c>
      <c r="N269" t="b">
        <v>1</v>
      </c>
      <c r="O269" t="s">
        <v>8266</v>
      </c>
      <c r="P269" t="s">
        <v>8271</v>
      </c>
      <c r="Q269" s="13">
        <f t="shared" si="17"/>
        <v>2014</v>
      </c>
      <c r="R269" s="16">
        <f t="shared" si="18"/>
        <v>5</v>
      </c>
      <c r="S269" t="str">
        <f t="shared" si="19"/>
        <v>May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f t="shared" si="16"/>
        <v>40809.15252314815</v>
      </c>
      <c r="L270" t="b">
        <v>1</v>
      </c>
      <c r="M270">
        <v>111</v>
      </c>
      <c r="N270" t="b">
        <v>1</v>
      </c>
      <c r="O270" t="s">
        <v>8266</v>
      </c>
      <c r="P270" t="s">
        <v>8271</v>
      </c>
      <c r="Q270" s="13">
        <f t="shared" si="17"/>
        <v>2011</v>
      </c>
      <c r="R270" s="16">
        <f t="shared" si="18"/>
        <v>9</v>
      </c>
      <c r="S270" t="str">
        <f t="shared" si="19"/>
        <v>Sep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f t="shared" si="16"/>
        <v>42758.197013888886</v>
      </c>
      <c r="L271" t="b">
        <v>1</v>
      </c>
      <c r="M271">
        <v>1596</v>
      </c>
      <c r="N271" t="b">
        <v>1</v>
      </c>
      <c r="O271" t="s">
        <v>8266</v>
      </c>
      <c r="P271" t="s">
        <v>8271</v>
      </c>
      <c r="Q271" s="13">
        <f t="shared" si="17"/>
        <v>2017</v>
      </c>
      <c r="R271" s="16">
        <f t="shared" si="18"/>
        <v>1</v>
      </c>
      <c r="S271" t="str">
        <f t="shared" si="19"/>
        <v>Jan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f t="shared" si="16"/>
        <v>40637.866550925923</v>
      </c>
      <c r="L272" t="b">
        <v>1</v>
      </c>
      <c r="M272">
        <v>61</v>
      </c>
      <c r="N272" t="b">
        <v>1</v>
      </c>
      <c r="O272" t="s">
        <v>8266</v>
      </c>
      <c r="P272" t="s">
        <v>8271</v>
      </c>
      <c r="Q272" s="13">
        <f t="shared" si="17"/>
        <v>2011</v>
      </c>
      <c r="R272" s="16">
        <f t="shared" si="18"/>
        <v>4</v>
      </c>
      <c r="S272" t="str">
        <f t="shared" si="19"/>
        <v>Apr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f t="shared" si="16"/>
        <v>41612.10024305556</v>
      </c>
      <c r="L273" t="b">
        <v>1</v>
      </c>
      <c r="M273">
        <v>287</v>
      </c>
      <c r="N273" t="b">
        <v>1</v>
      </c>
      <c r="O273" t="s">
        <v>8266</v>
      </c>
      <c r="P273" t="s">
        <v>8271</v>
      </c>
      <c r="Q273" s="13">
        <f t="shared" si="17"/>
        <v>2013</v>
      </c>
      <c r="R273" s="16">
        <f t="shared" si="18"/>
        <v>12</v>
      </c>
      <c r="S273" t="str">
        <f t="shared" si="19"/>
        <v>Dec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f t="shared" si="16"/>
        <v>40235.900358796294</v>
      </c>
      <c r="L274" t="b">
        <v>1</v>
      </c>
      <c r="M274">
        <v>65</v>
      </c>
      <c r="N274" t="b">
        <v>1</v>
      </c>
      <c r="O274" t="s">
        <v>8266</v>
      </c>
      <c r="P274" t="s">
        <v>8271</v>
      </c>
      <c r="Q274" s="13">
        <f t="shared" si="17"/>
        <v>2010</v>
      </c>
      <c r="R274" s="16">
        <f t="shared" si="18"/>
        <v>2</v>
      </c>
      <c r="S274" t="str">
        <f t="shared" si="19"/>
        <v>Feb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f t="shared" si="16"/>
        <v>40697.498449074075</v>
      </c>
      <c r="L275" t="b">
        <v>1</v>
      </c>
      <c r="M275">
        <v>118</v>
      </c>
      <c r="N275" t="b">
        <v>1</v>
      </c>
      <c r="O275" t="s">
        <v>8266</v>
      </c>
      <c r="P275" t="s">
        <v>8271</v>
      </c>
      <c r="Q275" s="13">
        <f t="shared" si="17"/>
        <v>2011</v>
      </c>
      <c r="R275" s="16">
        <f t="shared" si="18"/>
        <v>6</v>
      </c>
      <c r="S275" t="str">
        <f t="shared" si="19"/>
        <v>Jun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f t="shared" si="16"/>
        <v>40969.912372685183</v>
      </c>
      <c r="L276" t="b">
        <v>1</v>
      </c>
      <c r="M276">
        <v>113</v>
      </c>
      <c r="N276" t="b">
        <v>1</v>
      </c>
      <c r="O276" t="s">
        <v>8266</v>
      </c>
      <c r="P276" t="s">
        <v>8271</v>
      </c>
      <c r="Q276" s="13">
        <f t="shared" si="17"/>
        <v>2012</v>
      </c>
      <c r="R276" s="16">
        <f t="shared" si="18"/>
        <v>3</v>
      </c>
      <c r="S276" t="str">
        <f t="shared" si="19"/>
        <v>Mar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f t="shared" si="16"/>
        <v>41193.032013888893</v>
      </c>
      <c r="L277" t="b">
        <v>1</v>
      </c>
      <c r="M277">
        <v>332</v>
      </c>
      <c r="N277" t="b">
        <v>1</v>
      </c>
      <c r="O277" t="s">
        <v>8266</v>
      </c>
      <c r="P277" t="s">
        <v>8271</v>
      </c>
      <c r="Q277" s="13">
        <f t="shared" si="17"/>
        <v>2012</v>
      </c>
      <c r="R277" s="16">
        <f t="shared" si="18"/>
        <v>10</v>
      </c>
      <c r="S277" t="str">
        <f t="shared" si="19"/>
        <v>Oct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f t="shared" si="16"/>
        <v>40967.081874999996</v>
      </c>
      <c r="L278" t="b">
        <v>1</v>
      </c>
      <c r="M278">
        <v>62</v>
      </c>
      <c r="N278" t="b">
        <v>1</v>
      </c>
      <c r="O278" t="s">
        <v>8266</v>
      </c>
      <c r="P278" t="s">
        <v>8271</v>
      </c>
      <c r="Q278" s="13">
        <f t="shared" si="17"/>
        <v>2012</v>
      </c>
      <c r="R278" s="16">
        <f t="shared" si="18"/>
        <v>2</v>
      </c>
      <c r="S278" t="str">
        <f t="shared" si="19"/>
        <v>Feb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f t="shared" si="16"/>
        <v>42117.891423611116</v>
      </c>
      <c r="L279" t="b">
        <v>1</v>
      </c>
      <c r="M279">
        <v>951</v>
      </c>
      <c r="N279" t="b">
        <v>1</v>
      </c>
      <c r="O279" t="s">
        <v>8266</v>
      </c>
      <c r="P279" t="s">
        <v>8271</v>
      </c>
      <c r="Q279" s="13">
        <f t="shared" si="17"/>
        <v>2015</v>
      </c>
      <c r="R279" s="16">
        <f t="shared" si="18"/>
        <v>4</v>
      </c>
      <c r="S279" t="str">
        <f t="shared" si="19"/>
        <v>Apr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f t="shared" si="16"/>
        <v>41164.040960648148</v>
      </c>
      <c r="L280" t="b">
        <v>1</v>
      </c>
      <c r="M280">
        <v>415</v>
      </c>
      <c r="N280" t="b">
        <v>1</v>
      </c>
      <c r="O280" t="s">
        <v>8266</v>
      </c>
      <c r="P280" t="s">
        <v>8271</v>
      </c>
      <c r="Q280" s="13">
        <f t="shared" si="17"/>
        <v>2012</v>
      </c>
      <c r="R280" s="16">
        <f t="shared" si="18"/>
        <v>9</v>
      </c>
      <c r="S280" t="str">
        <f t="shared" si="19"/>
        <v>Sep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f t="shared" si="16"/>
        <v>42759.244166666671</v>
      </c>
      <c r="L281" t="b">
        <v>1</v>
      </c>
      <c r="M281">
        <v>305</v>
      </c>
      <c r="N281" t="b">
        <v>1</v>
      </c>
      <c r="O281" t="s">
        <v>8266</v>
      </c>
      <c r="P281" t="s">
        <v>8271</v>
      </c>
      <c r="Q281" s="13">
        <f t="shared" si="17"/>
        <v>2017</v>
      </c>
      <c r="R281" s="16">
        <f t="shared" si="18"/>
        <v>1</v>
      </c>
      <c r="S281" t="str">
        <f t="shared" si="19"/>
        <v>Jan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f t="shared" si="16"/>
        <v>41744.590682870366</v>
      </c>
      <c r="L282" t="b">
        <v>1</v>
      </c>
      <c r="M282">
        <v>2139</v>
      </c>
      <c r="N282" t="b">
        <v>1</v>
      </c>
      <c r="O282" t="s">
        <v>8266</v>
      </c>
      <c r="P282" t="s">
        <v>8271</v>
      </c>
      <c r="Q282" s="13">
        <f t="shared" si="17"/>
        <v>2014</v>
      </c>
      <c r="R282" s="16">
        <f t="shared" si="18"/>
        <v>4</v>
      </c>
      <c r="S282" t="str">
        <f t="shared" si="19"/>
        <v>Apr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f t="shared" si="16"/>
        <v>39950.163344907407</v>
      </c>
      <c r="L283" t="b">
        <v>1</v>
      </c>
      <c r="M283">
        <v>79</v>
      </c>
      <c r="N283" t="b">
        <v>1</v>
      </c>
      <c r="O283" t="s">
        <v>8266</v>
      </c>
      <c r="P283" t="s">
        <v>8271</v>
      </c>
      <c r="Q283" s="13">
        <f t="shared" si="17"/>
        <v>2009</v>
      </c>
      <c r="R283" s="16">
        <f t="shared" si="18"/>
        <v>5</v>
      </c>
      <c r="S283" t="str">
        <f t="shared" si="19"/>
        <v>May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f t="shared" si="16"/>
        <v>40194.920046296298</v>
      </c>
      <c r="L284" t="b">
        <v>1</v>
      </c>
      <c r="M284">
        <v>179</v>
      </c>
      <c r="N284" t="b">
        <v>1</v>
      </c>
      <c r="O284" t="s">
        <v>8266</v>
      </c>
      <c r="P284" t="s">
        <v>8271</v>
      </c>
      <c r="Q284" s="13">
        <f t="shared" si="17"/>
        <v>2010</v>
      </c>
      <c r="R284" s="16">
        <f t="shared" si="18"/>
        <v>1</v>
      </c>
      <c r="S284" t="str">
        <f t="shared" si="19"/>
        <v>Jan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f t="shared" si="16"/>
        <v>40675.71</v>
      </c>
      <c r="L285" t="b">
        <v>1</v>
      </c>
      <c r="M285">
        <v>202</v>
      </c>
      <c r="N285" t="b">
        <v>1</v>
      </c>
      <c r="O285" t="s">
        <v>8266</v>
      </c>
      <c r="P285" t="s">
        <v>8271</v>
      </c>
      <c r="Q285" s="13">
        <f t="shared" si="17"/>
        <v>2011</v>
      </c>
      <c r="R285" s="16">
        <f t="shared" si="18"/>
        <v>5</v>
      </c>
      <c r="S285" t="str">
        <f t="shared" si="19"/>
        <v>May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f t="shared" si="16"/>
        <v>40904.738194444442</v>
      </c>
      <c r="L286" t="b">
        <v>1</v>
      </c>
      <c r="M286">
        <v>760</v>
      </c>
      <c r="N286" t="b">
        <v>1</v>
      </c>
      <c r="O286" t="s">
        <v>8266</v>
      </c>
      <c r="P286" t="s">
        <v>8271</v>
      </c>
      <c r="Q286" s="13">
        <f t="shared" si="17"/>
        <v>2011</v>
      </c>
      <c r="R286" s="16">
        <f t="shared" si="18"/>
        <v>12</v>
      </c>
      <c r="S286" t="str">
        <f t="shared" si="19"/>
        <v>Dec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f t="shared" si="16"/>
        <v>41506.756111111114</v>
      </c>
      <c r="L287" t="b">
        <v>1</v>
      </c>
      <c r="M287">
        <v>563</v>
      </c>
      <c r="N287" t="b">
        <v>1</v>
      </c>
      <c r="O287" t="s">
        <v>8266</v>
      </c>
      <c r="P287" t="s">
        <v>8271</v>
      </c>
      <c r="Q287" s="13">
        <f t="shared" si="17"/>
        <v>2013</v>
      </c>
      <c r="R287" s="16">
        <f t="shared" si="18"/>
        <v>8</v>
      </c>
      <c r="S287" t="str">
        <f t="shared" si="19"/>
        <v>Aug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f t="shared" si="16"/>
        <v>41313.816249999996</v>
      </c>
      <c r="L288" t="b">
        <v>1</v>
      </c>
      <c r="M288">
        <v>135</v>
      </c>
      <c r="N288" t="b">
        <v>1</v>
      </c>
      <c r="O288" t="s">
        <v>8266</v>
      </c>
      <c r="P288" t="s">
        <v>8271</v>
      </c>
      <c r="Q288" s="13">
        <f t="shared" si="17"/>
        <v>2013</v>
      </c>
      <c r="R288" s="16">
        <f t="shared" si="18"/>
        <v>2</v>
      </c>
      <c r="S288" t="str">
        <f t="shared" si="19"/>
        <v>Feb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f t="shared" si="16"/>
        <v>41184.277986111112</v>
      </c>
      <c r="L289" t="b">
        <v>1</v>
      </c>
      <c r="M289">
        <v>290</v>
      </c>
      <c r="N289" t="b">
        <v>1</v>
      </c>
      <c r="O289" t="s">
        <v>8266</v>
      </c>
      <c r="P289" t="s">
        <v>8271</v>
      </c>
      <c r="Q289" s="13">
        <f t="shared" si="17"/>
        <v>2012</v>
      </c>
      <c r="R289" s="16">
        <f t="shared" si="18"/>
        <v>10</v>
      </c>
      <c r="S289" t="str">
        <f t="shared" si="19"/>
        <v>Oct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f t="shared" si="16"/>
        <v>41051.168900462959</v>
      </c>
      <c r="L290" t="b">
        <v>1</v>
      </c>
      <c r="M290">
        <v>447</v>
      </c>
      <c r="N290" t="b">
        <v>1</v>
      </c>
      <c r="O290" t="s">
        <v>8266</v>
      </c>
      <c r="P290" t="s">
        <v>8271</v>
      </c>
      <c r="Q290" s="13">
        <f t="shared" si="17"/>
        <v>2012</v>
      </c>
      <c r="R290" s="16">
        <f t="shared" si="18"/>
        <v>5</v>
      </c>
      <c r="S290" t="str">
        <f t="shared" si="19"/>
        <v>May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f t="shared" si="16"/>
        <v>41550.456412037034</v>
      </c>
      <c r="L291" t="b">
        <v>1</v>
      </c>
      <c r="M291">
        <v>232</v>
      </c>
      <c r="N291" t="b">
        <v>1</v>
      </c>
      <c r="O291" t="s">
        <v>8266</v>
      </c>
      <c r="P291" t="s">
        <v>8271</v>
      </c>
      <c r="Q291" s="13">
        <f t="shared" si="17"/>
        <v>2013</v>
      </c>
      <c r="R291" s="16">
        <f t="shared" si="18"/>
        <v>10</v>
      </c>
      <c r="S291" t="str">
        <f t="shared" si="19"/>
        <v>Oct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f t="shared" si="16"/>
        <v>40526.36917824074</v>
      </c>
      <c r="L292" t="b">
        <v>1</v>
      </c>
      <c r="M292">
        <v>168</v>
      </c>
      <c r="N292" t="b">
        <v>1</v>
      </c>
      <c r="O292" t="s">
        <v>8266</v>
      </c>
      <c r="P292" t="s">
        <v>8271</v>
      </c>
      <c r="Q292" s="13">
        <f t="shared" si="17"/>
        <v>2010</v>
      </c>
      <c r="R292" s="16">
        <f t="shared" si="18"/>
        <v>12</v>
      </c>
      <c r="S292" t="str">
        <f t="shared" si="19"/>
        <v>Dec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f t="shared" si="16"/>
        <v>41376.769050925926</v>
      </c>
      <c r="L293" t="b">
        <v>1</v>
      </c>
      <c r="M293">
        <v>128</v>
      </c>
      <c r="N293" t="b">
        <v>1</v>
      </c>
      <c r="O293" t="s">
        <v>8266</v>
      </c>
      <c r="P293" t="s">
        <v>8271</v>
      </c>
      <c r="Q293" s="13">
        <f t="shared" si="17"/>
        <v>2013</v>
      </c>
      <c r="R293" s="16">
        <f t="shared" si="18"/>
        <v>4</v>
      </c>
      <c r="S293" t="str">
        <f t="shared" si="19"/>
        <v>Apr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f t="shared" si="16"/>
        <v>40812.803229166668</v>
      </c>
      <c r="L294" t="b">
        <v>1</v>
      </c>
      <c r="M294">
        <v>493</v>
      </c>
      <c r="N294" t="b">
        <v>1</v>
      </c>
      <c r="O294" t="s">
        <v>8266</v>
      </c>
      <c r="P294" t="s">
        <v>8271</v>
      </c>
      <c r="Q294" s="13">
        <f t="shared" si="17"/>
        <v>2011</v>
      </c>
      <c r="R294" s="16">
        <f t="shared" si="18"/>
        <v>9</v>
      </c>
      <c r="S294" t="str">
        <f t="shared" si="19"/>
        <v>Sep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f t="shared" si="16"/>
        <v>41719.667986111112</v>
      </c>
      <c r="L295" t="b">
        <v>1</v>
      </c>
      <c r="M295">
        <v>131</v>
      </c>
      <c r="N295" t="b">
        <v>1</v>
      </c>
      <c r="O295" t="s">
        <v>8266</v>
      </c>
      <c r="P295" t="s">
        <v>8271</v>
      </c>
      <c r="Q295" s="13">
        <f t="shared" si="17"/>
        <v>2014</v>
      </c>
      <c r="R295" s="16">
        <f t="shared" si="18"/>
        <v>3</v>
      </c>
      <c r="S295" t="str">
        <f t="shared" si="19"/>
        <v>Mar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f t="shared" si="16"/>
        <v>40343.084421296298</v>
      </c>
      <c r="L296" t="b">
        <v>1</v>
      </c>
      <c r="M296">
        <v>50</v>
      </c>
      <c r="N296" t="b">
        <v>1</v>
      </c>
      <c r="O296" t="s">
        <v>8266</v>
      </c>
      <c r="P296" t="s">
        <v>8271</v>
      </c>
      <c r="Q296" s="13">
        <f t="shared" si="17"/>
        <v>2010</v>
      </c>
      <c r="R296" s="16">
        <f t="shared" si="18"/>
        <v>6</v>
      </c>
      <c r="S296" t="str">
        <f t="shared" si="19"/>
        <v>Jun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f t="shared" si="16"/>
        <v>41519.004733796297</v>
      </c>
      <c r="L297" t="b">
        <v>1</v>
      </c>
      <c r="M297">
        <v>665</v>
      </c>
      <c r="N297" t="b">
        <v>1</v>
      </c>
      <c r="O297" t="s">
        <v>8266</v>
      </c>
      <c r="P297" t="s">
        <v>8271</v>
      </c>
      <c r="Q297" s="13">
        <f t="shared" si="17"/>
        <v>2013</v>
      </c>
      <c r="R297" s="16">
        <f t="shared" si="18"/>
        <v>9</v>
      </c>
      <c r="S297" t="str">
        <f t="shared" si="19"/>
        <v>Sep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f t="shared" si="16"/>
        <v>41134.475497685184</v>
      </c>
      <c r="L298" t="b">
        <v>1</v>
      </c>
      <c r="M298">
        <v>129</v>
      </c>
      <c r="N298" t="b">
        <v>1</v>
      </c>
      <c r="O298" t="s">
        <v>8266</v>
      </c>
      <c r="P298" t="s">
        <v>8271</v>
      </c>
      <c r="Q298" s="13">
        <f t="shared" si="17"/>
        <v>2012</v>
      </c>
      <c r="R298" s="16">
        <f t="shared" si="18"/>
        <v>8</v>
      </c>
      <c r="S298" t="str">
        <f t="shared" si="19"/>
        <v>Aug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f t="shared" si="16"/>
        <v>42089.72802083334</v>
      </c>
      <c r="L299" t="b">
        <v>1</v>
      </c>
      <c r="M299">
        <v>142</v>
      </c>
      <c r="N299" t="b">
        <v>1</v>
      </c>
      <c r="O299" t="s">
        <v>8266</v>
      </c>
      <c r="P299" t="s">
        <v>8271</v>
      </c>
      <c r="Q299" s="13">
        <f t="shared" si="17"/>
        <v>2015</v>
      </c>
      <c r="R299" s="16">
        <f t="shared" si="18"/>
        <v>3</v>
      </c>
      <c r="S299" t="str">
        <f t="shared" si="19"/>
        <v>Mar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f t="shared" si="16"/>
        <v>41709.463518518518</v>
      </c>
      <c r="L300" t="b">
        <v>1</v>
      </c>
      <c r="M300">
        <v>2436</v>
      </c>
      <c r="N300" t="b">
        <v>1</v>
      </c>
      <c r="O300" t="s">
        <v>8266</v>
      </c>
      <c r="P300" t="s">
        <v>8271</v>
      </c>
      <c r="Q300" s="13">
        <f t="shared" si="17"/>
        <v>2014</v>
      </c>
      <c r="R300" s="16">
        <f t="shared" si="18"/>
        <v>3</v>
      </c>
      <c r="S300" t="str">
        <f t="shared" si="19"/>
        <v>Mar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f t="shared" si="16"/>
        <v>40469.225231481483</v>
      </c>
      <c r="L301" t="b">
        <v>1</v>
      </c>
      <c r="M301">
        <v>244</v>
      </c>
      <c r="N301" t="b">
        <v>1</v>
      </c>
      <c r="O301" t="s">
        <v>8266</v>
      </c>
      <c r="P301" t="s">
        <v>8271</v>
      </c>
      <c r="Q301" s="13">
        <f t="shared" si="17"/>
        <v>2010</v>
      </c>
      <c r="R301" s="16">
        <f t="shared" si="18"/>
        <v>10</v>
      </c>
      <c r="S301" t="str">
        <f t="shared" si="19"/>
        <v>Oct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f t="shared" si="16"/>
        <v>40626.959930555553</v>
      </c>
      <c r="L302" t="b">
        <v>1</v>
      </c>
      <c r="M302">
        <v>298</v>
      </c>
      <c r="N302" t="b">
        <v>1</v>
      </c>
      <c r="O302" t="s">
        <v>8266</v>
      </c>
      <c r="P302" t="s">
        <v>8271</v>
      </c>
      <c r="Q302" s="13">
        <f t="shared" si="17"/>
        <v>2011</v>
      </c>
      <c r="R302" s="16">
        <f t="shared" si="18"/>
        <v>3</v>
      </c>
      <c r="S302" t="str">
        <f t="shared" si="19"/>
        <v>Mar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f t="shared" si="16"/>
        <v>41312.737673611111</v>
      </c>
      <c r="L303" t="b">
        <v>1</v>
      </c>
      <c r="M303">
        <v>251</v>
      </c>
      <c r="N303" t="b">
        <v>1</v>
      </c>
      <c r="O303" t="s">
        <v>8266</v>
      </c>
      <c r="P303" t="s">
        <v>8271</v>
      </c>
      <c r="Q303" s="13">
        <f t="shared" si="17"/>
        <v>2013</v>
      </c>
      <c r="R303" s="16">
        <f t="shared" si="18"/>
        <v>2</v>
      </c>
      <c r="S303" t="str">
        <f t="shared" si="19"/>
        <v>Feb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f t="shared" si="16"/>
        <v>40933.856921296298</v>
      </c>
      <c r="L304" t="b">
        <v>1</v>
      </c>
      <c r="M304">
        <v>108</v>
      </c>
      <c r="N304" t="b">
        <v>1</v>
      </c>
      <c r="O304" t="s">
        <v>8266</v>
      </c>
      <c r="P304" t="s">
        <v>8271</v>
      </c>
      <c r="Q304" s="13">
        <f t="shared" si="17"/>
        <v>2012</v>
      </c>
      <c r="R304" s="16">
        <f t="shared" si="18"/>
        <v>1</v>
      </c>
      <c r="S304" t="str">
        <f t="shared" si="19"/>
        <v>Jan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f t="shared" si="16"/>
        <v>41032.071134259262</v>
      </c>
      <c r="L305" t="b">
        <v>1</v>
      </c>
      <c r="M305">
        <v>82</v>
      </c>
      <c r="N305" t="b">
        <v>1</v>
      </c>
      <c r="O305" t="s">
        <v>8266</v>
      </c>
      <c r="P305" t="s">
        <v>8271</v>
      </c>
      <c r="Q305" s="13">
        <f t="shared" si="17"/>
        <v>2012</v>
      </c>
      <c r="R305" s="16">
        <f t="shared" si="18"/>
        <v>5</v>
      </c>
      <c r="S305" t="str">
        <f t="shared" si="19"/>
        <v>May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f t="shared" si="16"/>
        <v>41114.094872685186</v>
      </c>
      <c r="L306" t="b">
        <v>1</v>
      </c>
      <c r="M306">
        <v>74</v>
      </c>
      <c r="N306" t="b">
        <v>1</v>
      </c>
      <c r="O306" t="s">
        <v>8266</v>
      </c>
      <c r="P306" t="s">
        <v>8271</v>
      </c>
      <c r="Q306" s="13">
        <f t="shared" si="17"/>
        <v>2012</v>
      </c>
      <c r="R306" s="16">
        <f t="shared" si="18"/>
        <v>7</v>
      </c>
      <c r="S306" t="str">
        <f t="shared" si="19"/>
        <v>Jul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f t="shared" si="16"/>
        <v>40948.630196759259</v>
      </c>
      <c r="L307" t="b">
        <v>1</v>
      </c>
      <c r="M307">
        <v>189</v>
      </c>
      <c r="N307" t="b">
        <v>1</v>
      </c>
      <c r="O307" t="s">
        <v>8266</v>
      </c>
      <c r="P307" t="s">
        <v>8271</v>
      </c>
      <c r="Q307" s="13">
        <f t="shared" si="17"/>
        <v>2012</v>
      </c>
      <c r="R307" s="16">
        <f t="shared" si="18"/>
        <v>2</v>
      </c>
      <c r="S307" t="str">
        <f t="shared" si="19"/>
        <v>Feb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f t="shared" si="16"/>
        <v>41333.837187500001</v>
      </c>
      <c r="L308" t="b">
        <v>1</v>
      </c>
      <c r="M308">
        <v>80</v>
      </c>
      <c r="N308" t="b">
        <v>1</v>
      </c>
      <c r="O308" t="s">
        <v>8266</v>
      </c>
      <c r="P308" t="s">
        <v>8271</v>
      </c>
      <c r="Q308" s="13">
        <f t="shared" si="17"/>
        <v>2013</v>
      </c>
      <c r="R308" s="16">
        <f t="shared" si="18"/>
        <v>2</v>
      </c>
      <c r="S308" t="str">
        <f t="shared" si="19"/>
        <v>Feb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f t="shared" si="16"/>
        <v>41282.944456018515</v>
      </c>
      <c r="L309" t="b">
        <v>1</v>
      </c>
      <c r="M309">
        <v>576</v>
      </c>
      <c r="N309" t="b">
        <v>1</v>
      </c>
      <c r="O309" t="s">
        <v>8266</v>
      </c>
      <c r="P309" t="s">
        <v>8271</v>
      </c>
      <c r="Q309" s="13">
        <f t="shared" si="17"/>
        <v>2013</v>
      </c>
      <c r="R309" s="16">
        <f t="shared" si="18"/>
        <v>1</v>
      </c>
      <c r="S309" t="str">
        <f t="shared" si="19"/>
        <v>Jan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f t="shared" si="16"/>
        <v>40567.694560185184</v>
      </c>
      <c r="L310" t="b">
        <v>1</v>
      </c>
      <c r="M310">
        <v>202</v>
      </c>
      <c r="N310" t="b">
        <v>1</v>
      </c>
      <c r="O310" t="s">
        <v>8266</v>
      </c>
      <c r="P310" t="s">
        <v>8271</v>
      </c>
      <c r="Q310" s="13">
        <f t="shared" si="17"/>
        <v>2011</v>
      </c>
      <c r="R310" s="16">
        <f t="shared" si="18"/>
        <v>1</v>
      </c>
      <c r="S310" t="str">
        <f t="shared" si="19"/>
        <v>Jan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f t="shared" si="16"/>
        <v>41134.751550925925</v>
      </c>
      <c r="L311" t="b">
        <v>1</v>
      </c>
      <c r="M311">
        <v>238</v>
      </c>
      <c r="N311" t="b">
        <v>1</v>
      </c>
      <c r="O311" t="s">
        <v>8266</v>
      </c>
      <c r="P311" t="s">
        <v>8271</v>
      </c>
      <c r="Q311" s="13">
        <f t="shared" si="17"/>
        <v>2012</v>
      </c>
      <c r="R311" s="16">
        <f t="shared" si="18"/>
        <v>8</v>
      </c>
      <c r="S311" t="str">
        <f t="shared" si="19"/>
        <v>Aug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f t="shared" si="16"/>
        <v>40821.183136574073</v>
      </c>
      <c r="L312" t="b">
        <v>1</v>
      </c>
      <c r="M312">
        <v>36</v>
      </c>
      <c r="N312" t="b">
        <v>1</v>
      </c>
      <c r="O312" t="s">
        <v>8266</v>
      </c>
      <c r="P312" t="s">
        <v>8271</v>
      </c>
      <c r="Q312" s="13">
        <f t="shared" si="17"/>
        <v>2011</v>
      </c>
      <c r="R312" s="16">
        <f t="shared" si="18"/>
        <v>10</v>
      </c>
      <c r="S312" t="str">
        <f t="shared" si="19"/>
        <v>Oct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f t="shared" si="16"/>
        <v>40868.219814814816</v>
      </c>
      <c r="L313" t="b">
        <v>1</v>
      </c>
      <c r="M313">
        <v>150</v>
      </c>
      <c r="N313" t="b">
        <v>1</v>
      </c>
      <c r="O313" t="s">
        <v>8266</v>
      </c>
      <c r="P313" t="s">
        <v>8271</v>
      </c>
      <c r="Q313" s="13">
        <f t="shared" si="17"/>
        <v>2011</v>
      </c>
      <c r="R313" s="16">
        <f t="shared" si="18"/>
        <v>11</v>
      </c>
      <c r="S313" t="str">
        <f t="shared" si="19"/>
        <v>Nov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f t="shared" si="16"/>
        <v>41348.877685185187</v>
      </c>
      <c r="L314" t="b">
        <v>1</v>
      </c>
      <c r="M314">
        <v>146</v>
      </c>
      <c r="N314" t="b">
        <v>1</v>
      </c>
      <c r="O314" t="s">
        <v>8266</v>
      </c>
      <c r="P314" t="s">
        <v>8271</v>
      </c>
      <c r="Q314" s="13">
        <f t="shared" si="17"/>
        <v>2013</v>
      </c>
      <c r="R314" s="16">
        <f t="shared" si="18"/>
        <v>3</v>
      </c>
      <c r="S314" t="str">
        <f t="shared" si="19"/>
        <v>Mar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f t="shared" si="16"/>
        <v>40357.227939814817</v>
      </c>
      <c r="L315" t="b">
        <v>1</v>
      </c>
      <c r="M315">
        <v>222</v>
      </c>
      <c r="N315" t="b">
        <v>1</v>
      </c>
      <c r="O315" t="s">
        <v>8266</v>
      </c>
      <c r="P315" t="s">
        <v>8271</v>
      </c>
      <c r="Q315" s="13">
        <f t="shared" si="17"/>
        <v>2010</v>
      </c>
      <c r="R315" s="16">
        <f t="shared" si="18"/>
        <v>6</v>
      </c>
      <c r="S315" t="str">
        <f t="shared" si="19"/>
        <v>Jun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f t="shared" si="16"/>
        <v>41304.833194444444</v>
      </c>
      <c r="L316" t="b">
        <v>1</v>
      </c>
      <c r="M316">
        <v>120</v>
      </c>
      <c r="N316" t="b">
        <v>1</v>
      </c>
      <c r="O316" t="s">
        <v>8266</v>
      </c>
      <c r="P316" t="s">
        <v>8271</v>
      </c>
      <c r="Q316" s="13">
        <f t="shared" si="17"/>
        <v>2013</v>
      </c>
      <c r="R316" s="16">
        <f t="shared" si="18"/>
        <v>1</v>
      </c>
      <c r="S316" t="str">
        <f t="shared" si="19"/>
        <v>Jan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f t="shared" si="16"/>
        <v>41113.77238425926</v>
      </c>
      <c r="L317" t="b">
        <v>1</v>
      </c>
      <c r="M317">
        <v>126</v>
      </c>
      <c r="N317" t="b">
        <v>1</v>
      </c>
      <c r="O317" t="s">
        <v>8266</v>
      </c>
      <c r="P317" t="s">
        <v>8271</v>
      </c>
      <c r="Q317" s="13">
        <f t="shared" si="17"/>
        <v>2012</v>
      </c>
      <c r="R317" s="16">
        <f t="shared" si="18"/>
        <v>7</v>
      </c>
      <c r="S317" t="str">
        <f t="shared" si="19"/>
        <v>Jul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f t="shared" si="16"/>
        <v>41950.923576388886</v>
      </c>
      <c r="L318" t="b">
        <v>1</v>
      </c>
      <c r="M318">
        <v>158</v>
      </c>
      <c r="N318" t="b">
        <v>1</v>
      </c>
      <c r="O318" t="s">
        <v>8266</v>
      </c>
      <c r="P318" t="s">
        <v>8271</v>
      </c>
      <c r="Q318" s="13">
        <f t="shared" si="17"/>
        <v>2014</v>
      </c>
      <c r="R318" s="16">
        <f t="shared" si="18"/>
        <v>11</v>
      </c>
      <c r="S318" t="str">
        <f t="shared" si="19"/>
        <v>Nov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f t="shared" si="16"/>
        <v>41589.676886574074</v>
      </c>
      <c r="L319" t="b">
        <v>1</v>
      </c>
      <c r="M319">
        <v>316</v>
      </c>
      <c r="N319" t="b">
        <v>1</v>
      </c>
      <c r="O319" t="s">
        <v>8266</v>
      </c>
      <c r="P319" t="s">
        <v>8271</v>
      </c>
      <c r="Q319" s="13">
        <f t="shared" si="17"/>
        <v>2013</v>
      </c>
      <c r="R319" s="16">
        <f t="shared" si="18"/>
        <v>11</v>
      </c>
      <c r="S319" t="str">
        <f t="shared" si="19"/>
        <v>Nov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f t="shared" si="16"/>
        <v>41330.038784722223</v>
      </c>
      <c r="L320" t="b">
        <v>1</v>
      </c>
      <c r="M320">
        <v>284</v>
      </c>
      <c r="N320" t="b">
        <v>1</v>
      </c>
      <c r="O320" t="s">
        <v>8266</v>
      </c>
      <c r="P320" t="s">
        <v>8271</v>
      </c>
      <c r="Q320" s="13">
        <f t="shared" si="17"/>
        <v>2013</v>
      </c>
      <c r="R320" s="16">
        <f t="shared" si="18"/>
        <v>2</v>
      </c>
      <c r="S320" t="str">
        <f t="shared" si="19"/>
        <v>Feb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f t="shared" si="16"/>
        <v>40123.83829861111</v>
      </c>
      <c r="L321" t="b">
        <v>1</v>
      </c>
      <c r="M321">
        <v>51</v>
      </c>
      <c r="N321" t="b">
        <v>1</v>
      </c>
      <c r="O321" t="s">
        <v>8266</v>
      </c>
      <c r="P321" t="s">
        <v>8271</v>
      </c>
      <c r="Q321" s="13">
        <f t="shared" si="17"/>
        <v>2009</v>
      </c>
      <c r="R321" s="16">
        <f t="shared" si="18"/>
        <v>11</v>
      </c>
      <c r="S321" t="str">
        <f t="shared" si="19"/>
        <v>Nov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f t="shared" si="16"/>
        <v>42331.551307870366</v>
      </c>
      <c r="L322" t="b">
        <v>1</v>
      </c>
      <c r="M322">
        <v>158</v>
      </c>
      <c r="N322" t="b">
        <v>1</v>
      </c>
      <c r="O322" t="s">
        <v>8266</v>
      </c>
      <c r="P322" t="s">
        <v>8271</v>
      </c>
      <c r="Q322" s="13">
        <f t="shared" si="17"/>
        <v>2015</v>
      </c>
      <c r="R322" s="16">
        <f t="shared" si="18"/>
        <v>11</v>
      </c>
      <c r="S322" t="str">
        <f t="shared" si="19"/>
        <v>Nov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f t="shared" ref="K323:K386" si="20">J323/60/60/24+DATE(1970,1,1)</f>
        <v>42647.446597222224</v>
      </c>
      <c r="L323" t="b">
        <v>1</v>
      </c>
      <c r="M323">
        <v>337</v>
      </c>
      <c r="N323" t="b">
        <v>1</v>
      </c>
      <c r="O323" t="s">
        <v>8266</v>
      </c>
      <c r="P323" t="s">
        <v>8271</v>
      </c>
      <c r="Q323" s="13">
        <f t="shared" ref="Q323:Q386" si="21">YEAR(K323)</f>
        <v>2016</v>
      </c>
      <c r="R323" s="16">
        <f t="shared" ref="R323:R386" si="22">MONTH(K323)</f>
        <v>10</v>
      </c>
      <c r="S323" t="str">
        <f t="shared" ref="S323:S386" si="23">TEXT(R323*29,"MMM")</f>
        <v>Oct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f t="shared" si="20"/>
        <v>42473.57</v>
      </c>
      <c r="L324" t="b">
        <v>1</v>
      </c>
      <c r="M324">
        <v>186</v>
      </c>
      <c r="N324" t="b">
        <v>1</v>
      </c>
      <c r="O324" t="s">
        <v>8266</v>
      </c>
      <c r="P324" t="s">
        <v>8271</v>
      </c>
      <c r="Q324" s="13">
        <f t="shared" si="21"/>
        <v>2016</v>
      </c>
      <c r="R324" s="16">
        <f t="shared" si="22"/>
        <v>4</v>
      </c>
      <c r="S324" t="str">
        <f t="shared" si="23"/>
        <v>Apr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f t="shared" si="20"/>
        <v>42697.32136574074</v>
      </c>
      <c r="L325" t="b">
        <v>1</v>
      </c>
      <c r="M325">
        <v>58</v>
      </c>
      <c r="N325" t="b">
        <v>1</v>
      </c>
      <c r="O325" t="s">
        <v>8266</v>
      </c>
      <c r="P325" t="s">
        <v>8271</v>
      </c>
      <c r="Q325" s="13">
        <f t="shared" si="21"/>
        <v>2016</v>
      </c>
      <c r="R325" s="16">
        <f t="shared" si="22"/>
        <v>11</v>
      </c>
      <c r="S325" t="str">
        <f t="shared" si="23"/>
        <v>Nov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f t="shared" si="20"/>
        <v>42184.626250000001</v>
      </c>
      <c r="L326" t="b">
        <v>1</v>
      </c>
      <c r="M326">
        <v>82</v>
      </c>
      <c r="N326" t="b">
        <v>1</v>
      </c>
      <c r="O326" t="s">
        <v>8266</v>
      </c>
      <c r="P326" t="s">
        <v>8271</v>
      </c>
      <c r="Q326" s="13">
        <f t="shared" si="21"/>
        <v>2015</v>
      </c>
      <c r="R326" s="16">
        <f t="shared" si="22"/>
        <v>6</v>
      </c>
      <c r="S326" t="str">
        <f t="shared" si="23"/>
        <v>Jun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f t="shared" si="20"/>
        <v>42689.187881944439</v>
      </c>
      <c r="L327" t="b">
        <v>1</v>
      </c>
      <c r="M327">
        <v>736</v>
      </c>
      <c r="N327" t="b">
        <v>1</v>
      </c>
      <c r="O327" t="s">
        <v>8266</v>
      </c>
      <c r="P327" t="s">
        <v>8271</v>
      </c>
      <c r="Q327" s="13">
        <f t="shared" si="21"/>
        <v>2016</v>
      </c>
      <c r="R327" s="16">
        <f t="shared" si="22"/>
        <v>11</v>
      </c>
      <c r="S327" t="str">
        <f t="shared" si="23"/>
        <v>Nov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f t="shared" si="20"/>
        <v>42775.314884259264</v>
      </c>
      <c r="L328" t="b">
        <v>1</v>
      </c>
      <c r="M328">
        <v>1151</v>
      </c>
      <c r="N328" t="b">
        <v>1</v>
      </c>
      <c r="O328" t="s">
        <v>8266</v>
      </c>
      <c r="P328" t="s">
        <v>8271</v>
      </c>
      <c r="Q328" s="13">
        <f t="shared" si="21"/>
        <v>2017</v>
      </c>
      <c r="R328" s="16">
        <f t="shared" si="22"/>
        <v>2</v>
      </c>
      <c r="S328" t="str">
        <f t="shared" si="23"/>
        <v>Feb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f t="shared" si="20"/>
        <v>42058.235289351855</v>
      </c>
      <c r="L329" t="b">
        <v>1</v>
      </c>
      <c r="M329">
        <v>34</v>
      </c>
      <c r="N329" t="b">
        <v>1</v>
      </c>
      <c r="O329" t="s">
        <v>8266</v>
      </c>
      <c r="P329" t="s">
        <v>8271</v>
      </c>
      <c r="Q329" s="13">
        <f t="shared" si="21"/>
        <v>2015</v>
      </c>
      <c r="R329" s="16">
        <f t="shared" si="22"/>
        <v>2</v>
      </c>
      <c r="S329" t="str">
        <f t="shared" si="23"/>
        <v>Feb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f t="shared" si="20"/>
        <v>42278.946620370371</v>
      </c>
      <c r="L330" t="b">
        <v>1</v>
      </c>
      <c r="M330">
        <v>498</v>
      </c>
      <c r="N330" t="b">
        <v>1</v>
      </c>
      <c r="O330" t="s">
        <v>8266</v>
      </c>
      <c r="P330" t="s">
        <v>8271</v>
      </c>
      <c r="Q330" s="13">
        <f t="shared" si="21"/>
        <v>2015</v>
      </c>
      <c r="R330" s="16">
        <f t="shared" si="22"/>
        <v>10</v>
      </c>
      <c r="S330" t="str">
        <f t="shared" si="23"/>
        <v>Oct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f t="shared" si="20"/>
        <v>42291.46674768519</v>
      </c>
      <c r="L331" t="b">
        <v>1</v>
      </c>
      <c r="M331">
        <v>167</v>
      </c>
      <c r="N331" t="b">
        <v>1</v>
      </c>
      <c r="O331" t="s">
        <v>8266</v>
      </c>
      <c r="P331" t="s">
        <v>8271</v>
      </c>
      <c r="Q331" s="13">
        <f t="shared" si="21"/>
        <v>2015</v>
      </c>
      <c r="R331" s="16">
        <f t="shared" si="22"/>
        <v>10</v>
      </c>
      <c r="S331" t="str">
        <f t="shared" si="23"/>
        <v>Oct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f t="shared" si="20"/>
        <v>41379.515775462962</v>
      </c>
      <c r="L332" t="b">
        <v>1</v>
      </c>
      <c r="M332">
        <v>340</v>
      </c>
      <c r="N332" t="b">
        <v>1</v>
      </c>
      <c r="O332" t="s">
        <v>8266</v>
      </c>
      <c r="P332" t="s">
        <v>8271</v>
      </c>
      <c r="Q332" s="13">
        <f t="shared" si="21"/>
        <v>2013</v>
      </c>
      <c r="R332" s="16">
        <f t="shared" si="22"/>
        <v>4</v>
      </c>
      <c r="S332" t="str">
        <f t="shared" si="23"/>
        <v>Apr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f t="shared" si="20"/>
        <v>42507.581412037034</v>
      </c>
      <c r="L333" t="b">
        <v>1</v>
      </c>
      <c r="M333">
        <v>438</v>
      </c>
      <c r="N333" t="b">
        <v>1</v>
      </c>
      <c r="O333" t="s">
        <v>8266</v>
      </c>
      <c r="P333" t="s">
        <v>8271</v>
      </c>
      <c r="Q333" s="13">
        <f t="shared" si="21"/>
        <v>2016</v>
      </c>
      <c r="R333" s="16">
        <f t="shared" si="22"/>
        <v>5</v>
      </c>
      <c r="S333" t="str">
        <f t="shared" si="23"/>
        <v>May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f t="shared" si="20"/>
        <v>42263.680289351847</v>
      </c>
      <c r="L334" t="b">
        <v>1</v>
      </c>
      <c r="M334">
        <v>555</v>
      </c>
      <c r="N334" t="b">
        <v>1</v>
      </c>
      <c r="O334" t="s">
        <v>8266</v>
      </c>
      <c r="P334" t="s">
        <v>8271</v>
      </c>
      <c r="Q334" s="13">
        <f t="shared" si="21"/>
        <v>2015</v>
      </c>
      <c r="R334" s="16">
        <f t="shared" si="22"/>
        <v>9</v>
      </c>
      <c r="S334" t="str">
        <f t="shared" si="23"/>
        <v>Sep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f t="shared" si="20"/>
        <v>42437.636469907404</v>
      </c>
      <c r="L335" t="b">
        <v>1</v>
      </c>
      <c r="M335">
        <v>266</v>
      </c>
      <c r="N335" t="b">
        <v>1</v>
      </c>
      <c r="O335" t="s">
        <v>8266</v>
      </c>
      <c r="P335" t="s">
        <v>8271</v>
      </c>
      <c r="Q335" s="13">
        <f t="shared" si="21"/>
        <v>2016</v>
      </c>
      <c r="R335" s="16">
        <f t="shared" si="22"/>
        <v>3</v>
      </c>
      <c r="S335" t="str">
        <f t="shared" si="23"/>
        <v>Mar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f t="shared" si="20"/>
        <v>42101.682372685187</v>
      </c>
      <c r="L336" t="b">
        <v>1</v>
      </c>
      <c r="M336">
        <v>69</v>
      </c>
      <c r="N336" t="b">
        <v>1</v>
      </c>
      <c r="O336" t="s">
        <v>8266</v>
      </c>
      <c r="P336" t="s">
        <v>8271</v>
      </c>
      <c r="Q336" s="13">
        <f t="shared" si="21"/>
        <v>2015</v>
      </c>
      <c r="R336" s="16">
        <f t="shared" si="22"/>
        <v>4</v>
      </c>
      <c r="S336" t="str">
        <f t="shared" si="23"/>
        <v>Apr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f t="shared" si="20"/>
        <v>42101.737442129626</v>
      </c>
      <c r="L337" t="b">
        <v>1</v>
      </c>
      <c r="M337">
        <v>80</v>
      </c>
      <c r="N337" t="b">
        <v>1</v>
      </c>
      <c r="O337" t="s">
        <v>8266</v>
      </c>
      <c r="P337" t="s">
        <v>8271</v>
      </c>
      <c r="Q337" s="13">
        <f t="shared" si="21"/>
        <v>2015</v>
      </c>
      <c r="R337" s="16">
        <f t="shared" si="22"/>
        <v>4</v>
      </c>
      <c r="S337" t="str">
        <f t="shared" si="23"/>
        <v>Apr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f t="shared" si="20"/>
        <v>42291.596273148149</v>
      </c>
      <c r="L338" t="b">
        <v>1</v>
      </c>
      <c r="M338">
        <v>493</v>
      </c>
      <c r="N338" t="b">
        <v>1</v>
      </c>
      <c r="O338" t="s">
        <v>8266</v>
      </c>
      <c r="P338" t="s">
        <v>8271</v>
      </c>
      <c r="Q338" s="13">
        <f t="shared" si="21"/>
        <v>2015</v>
      </c>
      <c r="R338" s="16">
        <f t="shared" si="22"/>
        <v>10</v>
      </c>
      <c r="S338" t="str">
        <f t="shared" si="23"/>
        <v>Oct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f t="shared" si="20"/>
        <v>42047.128564814819</v>
      </c>
      <c r="L339" t="b">
        <v>1</v>
      </c>
      <c r="M339">
        <v>31</v>
      </c>
      <c r="N339" t="b">
        <v>1</v>
      </c>
      <c r="O339" t="s">
        <v>8266</v>
      </c>
      <c r="P339" t="s">
        <v>8271</v>
      </c>
      <c r="Q339" s="13">
        <f t="shared" si="21"/>
        <v>2015</v>
      </c>
      <c r="R339" s="16">
        <f t="shared" si="22"/>
        <v>2</v>
      </c>
      <c r="S339" t="str">
        <f t="shared" si="23"/>
        <v>Feb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f t="shared" si="20"/>
        <v>42559.755671296298</v>
      </c>
      <c r="L340" t="b">
        <v>1</v>
      </c>
      <c r="M340">
        <v>236</v>
      </c>
      <c r="N340" t="b">
        <v>1</v>
      </c>
      <c r="O340" t="s">
        <v>8266</v>
      </c>
      <c r="P340" t="s">
        <v>8271</v>
      </c>
      <c r="Q340" s="13">
        <f t="shared" si="21"/>
        <v>2016</v>
      </c>
      <c r="R340" s="16">
        <f t="shared" si="22"/>
        <v>7</v>
      </c>
      <c r="S340" t="str">
        <f t="shared" si="23"/>
        <v>Jul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f t="shared" si="20"/>
        <v>42093.760046296295</v>
      </c>
      <c r="L341" t="b">
        <v>1</v>
      </c>
      <c r="M341">
        <v>89</v>
      </c>
      <c r="N341" t="b">
        <v>1</v>
      </c>
      <c r="O341" t="s">
        <v>8266</v>
      </c>
      <c r="P341" t="s">
        <v>8271</v>
      </c>
      <c r="Q341" s="13">
        <f t="shared" si="21"/>
        <v>2015</v>
      </c>
      <c r="R341" s="16">
        <f t="shared" si="22"/>
        <v>3</v>
      </c>
      <c r="S341" t="str">
        <f t="shared" si="23"/>
        <v>Mar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f t="shared" si="20"/>
        <v>42772.669062500005</v>
      </c>
      <c r="L342" t="b">
        <v>1</v>
      </c>
      <c r="M342">
        <v>299</v>
      </c>
      <c r="N342" t="b">
        <v>1</v>
      </c>
      <c r="O342" t="s">
        <v>8266</v>
      </c>
      <c r="P342" t="s">
        <v>8271</v>
      </c>
      <c r="Q342" s="13">
        <f t="shared" si="21"/>
        <v>2017</v>
      </c>
      <c r="R342" s="16">
        <f t="shared" si="22"/>
        <v>2</v>
      </c>
      <c r="S342" t="str">
        <f t="shared" si="23"/>
        <v>Feb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f t="shared" si="20"/>
        <v>41894.879606481481</v>
      </c>
      <c r="L343" t="b">
        <v>1</v>
      </c>
      <c r="M343">
        <v>55</v>
      </c>
      <c r="N343" t="b">
        <v>1</v>
      </c>
      <c r="O343" t="s">
        <v>8266</v>
      </c>
      <c r="P343" t="s">
        <v>8271</v>
      </c>
      <c r="Q343" s="13">
        <f t="shared" si="21"/>
        <v>2014</v>
      </c>
      <c r="R343" s="16">
        <f t="shared" si="22"/>
        <v>9</v>
      </c>
      <c r="S343" t="str">
        <f t="shared" si="23"/>
        <v>Sep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f t="shared" si="20"/>
        <v>42459.780844907407</v>
      </c>
      <c r="L344" t="b">
        <v>1</v>
      </c>
      <c r="M344">
        <v>325</v>
      </c>
      <c r="N344" t="b">
        <v>1</v>
      </c>
      <c r="O344" t="s">
        <v>8266</v>
      </c>
      <c r="P344" t="s">
        <v>8271</v>
      </c>
      <c r="Q344" s="13">
        <f t="shared" si="21"/>
        <v>2016</v>
      </c>
      <c r="R344" s="16">
        <f t="shared" si="22"/>
        <v>3</v>
      </c>
      <c r="S344" t="str">
        <f t="shared" si="23"/>
        <v>Mar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f t="shared" si="20"/>
        <v>41926.73778935185</v>
      </c>
      <c r="L345" t="b">
        <v>1</v>
      </c>
      <c r="M345">
        <v>524</v>
      </c>
      <c r="N345" t="b">
        <v>1</v>
      </c>
      <c r="O345" t="s">
        <v>8266</v>
      </c>
      <c r="P345" t="s">
        <v>8271</v>
      </c>
      <c r="Q345" s="13">
        <f t="shared" si="21"/>
        <v>2014</v>
      </c>
      <c r="R345" s="16">
        <f t="shared" si="22"/>
        <v>10</v>
      </c>
      <c r="S345" t="str">
        <f t="shared" si="23"/>
        <v>Oct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f t="shared" si="20"/>
        <v>42111.970995370371</v>
      </c>
      <c r="L346" t="b">
        <v>1</v>
      </c>
      <c r="M346">
        <v>285</v>
      </c>
      <c r="N346" t="b">
        <v>1</v>
      </c>
      <c r="O346" t="s">
        <v>8266</v>
      </c>
      <c r="P346" t="s">
        <v>8271</v>
      </c>
      <c r="Q346" s="13">
        <f t="shared" si="21"/>
        <v>2015</v>
      </c>
      <c r="R346" s="16">
        <f t="shared" si="22"/>
        <v>4</v>
      </c>
      <c r="S346" t="str">
        <f t="shared" si="23"/>
        <v>Apr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f t="shared" si="20"/>
        <v>42114.944328703699</v>
      </c>
      <c r="L347" t="b">
        <v>1</v>
      </c>
      <c r="M347">
        <v>179</v>
      </c>
      <c r="N347" t="b">
        <v>1</v>
      </c>
      <c r="O347" t="s">
        <v>8266</v>
      </c>
      <c r="P347" t="s">
        <v>8271</v>
      </c>
      <c r="Q347" s="13">
        <f t="shared" si="21"/>
        <v>2015</v>
      </c>
      <c r="R347" s="16">
        <f t="shared" si="22"/>
        <v>4</v>
      </c>
      <c r="S347" t="str">
        <f t="shared" si="23"/>
        <v>Apr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f t="shared" si="20"/>
        <v>42261.500243055561</v>
      </c>
      <c r="L348" t="b">
        <v>1</v>
      </c>
      <c r="M348">
        <v>188</v>
      </c>
      <c r="N348" t="b">
        <v>1</v>
      </c>
      <c r="O348" t="s">
        <v>8266</v>
      </c>
      <c r="P348" t="s">
        <v>8271</v>
      </c>
      <c r="Q348" s="13">
        <f t="shared" si="21"/>
        <v>2015</v>
      </c>
      <c r="R348" s="16">
        <f t="shared" si="22"/>
        <v>9</v>
      </c>
      <c r="S348" t="str">
        <f t="shared" si="23"/>
        <v>Sep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f t="shared" si="20"/>
        <v>42292.495474537034</v>
      </c>
      <c r="L349" t="b">
        <v>1</v>
      </c>
      <c r="M349">
        <v>379</v>
      </c>
      <c r="N349" t="b">
        <v>1</v>
      </c>
      <c r="O349" t="s">
        <v>8266</v>
      </c>
      <c r="P349" t="s">
        <v>8271</v>
      </c>
      <c r="Q349" s="13">
        <f t="shared" si="21"/>
        <v>2015</v>
      </c>
      <c r="R349" s="16">
        <f t="shared" si="22"/>
        <v>10</v>
      </c>
      <c r="S349" t="str">
        <f t="shared" si="23"/>
        <v>Oct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f t="shared" si="20"/>
        <v>42207.58699074074</v>
      </c>
      <c r="L350" t="b">
        <v>1</v>
      </c>
      <c r="M350">
        <v>119</v>
      </c>
      <c r="N350" t="b">
        <v>1</v>
      </c>
      <c r="O350" t="s">
        <v>8266</v>
      </c>
      <c r="P350" t="s">
        <v>8271</v>
      </c>
      <c r="Q350" s="13">
        <f t="shared" si="21"/>
        <v>2015</v>
      </c>
      <c r="R350" s="16">
        <f t="shared" si="22"/>
        <v>7</v>
      </c>
      <c r="S350" t="str">
        <f t="shared" si="23"/>
        <v>Jul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f t="shared" si="20"/>
        <v>42760.498935185184</v>
      </c>
      <c r="L351" t="b">
        <v>1</v>
      </c>
      <c r="M351">
        <v>167</v>
      </c>
      <c r="N351" t="b">
        <v>1</v>
      </c>
      <c r="O351" t="s">
        <v>8266</v>
      </c>
      <c r="P351" t="s">
        <v>8271</v>
      </c>
      <c r="Q351" s="13">
        <f t="shared" si="21"/>
        <v>2017</v>
      </c>
      <c r="R351" s="16">
        <f t="shared" si="22"/>
        <v>1</v>
      </c>
      <c r="S351" t="str">
        <f t="shared" si="23"/>
        <v>Jan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f t="shared" si="20"/>
        <v>42586.066076388888</v>
      </c>
      <c r="L352" t="b">
        <v>1</v>
      </c>
      <c r="M352">
        <v>221</v>
      </c>
      <c r="N352" t="b">
        <v>1</v>
      </c>
      <c r="O352" t="s">
        <v>8266</v>
      </c>
      <c r="P352" t="s">
        <v>8271</v>
      </c>
      <c r="Q352" s="13">
        <f t="shared" si="21"/>
        <v>2016</v>
      </c>
      <c r="R352" s="16">
        <f t="shared" si="22"/>
        <v>8</v>
      </c>
      <c r="S352" t="str">
        <f t="shared" si="23"/>
        <v>Aug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f t="shared" si="20"/>
        <v>42427.964745370366</v>
      </c>
      <c r="L353" t="b">
        <v>1</v>
      </c>
      <c r="M353">
        <v>964</v>
      </c>
      <c r="N353" t="b">
        <v>1</v>
      </c>
      <c r="O353" t="s">
        <v>8266</v>
      </c>
      <c r="P353" t="s">
        <v>8271</v>
      </c>
      <c r="Q353" s="13">
        <f t="shared" si="21"/>
        <v>2016</v>
      </c>
      <c r="R353" s="16">
        <f t="shared" si="22"/>
        <v>2</v>
      </c>
      <c r="S353" t="str">
        <f t="shared" si="23"/>
        <v>Feb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f t="shared" si="20"/>
        <v>41890.167453703703</v>
      </c>
      <c r="L354" t="b">
        <v>1</v>
      </c>
      <c r="M354">
        <v>286</v>
      </c>
      <c r="N354" t="b">
        <v>1</v>
      </c>
      <c r="O354" t="s">
        <v>8266</v>
      </c>
      <c r="P354" t="s">
        <v>8271</v>
      </c>
      <c r="Q354" s="13">
        <f t="shared" si="21"/>
        <v>2014</v>
      </c>
      <c r="R354" s="16">
        <f t="shared" si="22"/>
        <v>9</v>
      </c>
      <c r="S354" t="str">
        <f t="shared" si="23"/>
        <v>Sep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f t="shared" si="20"/>
        <v>42297.791886574079</v>
      </c>
      <c r="L355" t="b">
        <v>1</v>
      </c>
      <c r="M355">
        <v>613</v>
      </c>
      <c r="N355" t="b">
        <v>1</v>
      </c>
      <c r="O355" t="s">
        <v>8266</v>
      </c>
      <c r="P355" t="s">
        <v>8271</v>
      </c>
      <c r="Q355" s="13">
        <f t="shared" si="21"/>
        <v>2015</v>
      </c>
      <c r="R355" s="16">
        <f t="shared" si="22"/>
        <v>10</v>
      </c>
      <c r="S355" t="str">
        <f t="shared" si="23"/>
        <v>Oct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f t="shared" si="20"/>
        <v>42438.827789351853</v>
      </c>
      <c r="L356" t="b">
        <v>1</v>
      </c>
      <c r="M356">
        <v>29</v>
      </c>
      <c r="N356" t="b">
        <v>1</v>
      </c>
      <c r="O356" t="s">
        <v>8266</v>
      </c>
      <c r="P356" t="s">
        <v>8271</v>
      </c>
      <c r="Q356" s="13">
        <f t="shared" si="21"/>
        <v>2016</v>
      </c>
      <c r="R356" s="16">
        <f t="shared" si="22"/>
        <v>3</v>
      </c>
      <c r="S356" t="str">
        <f t="shared" si="23"/>
        <v>Mar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f t="shared" si="20"/>
        <v>41943.293912037036</v>
      </c>
      <c r="L357" t="b">
        <v>1</v>
      </c>
      <c r="M357">
        <v>165</v>
      </c>
      <c r="N357" t="b">
        <v>1</v>
      </c>
      <c r="O357" t="s">
        <v>8266</v>
      </c>
      <c r="P357" t="s">
        <v>8271</v>
      </c>
      <c r="Q357" s="13">
        <f t="shared" si="21"/>
        <v>2014</v>
      </c>
      <c r="R357" s="16">
        <f t="shared" si="22"/>
        <v>10</v>
      </c>
      <c r="S357" t="str">
        <f t="shared" si="23"/>
        <v>Oct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f t="shared" si="20"/>
        <v>42415.803159722222</v>
      </c>
      <c r="L358" t="b">
        <v>1</v>
      </c>
      <c r="M358">
        <v>97</v>
      </c>
      <c r="N358" t="b">
        <v>1</v>
      </c>
      <c r="O358" t="s">
        <v>8266</v>
      </c>
      <c r="P358" t="s">
        <v>8271</v>
      </c>
      <c r="Q358" s="13">
        <f t="shared" si="21"/>
        <v>2016</v>
      </c>
      <c r="R358" s="16">
        <f t="shared" si="22"/>
        <v>2</v>
      </c>
      <c r="S358" t="str">
        <f t="shared" si="23"/>
        <v>Feb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f t="shared" si="20"/>
        <v>42078.222187499996</v>
      </c>
      <c r="L359" t="b">
        <v>1</v>
      </c>
      <c r="M359">
        <v>303</v>
      </c>
      <c r="N359" t="b">
        <v>1</v>
      </c>
      <c r="O359" t="s">
        <v>8266</v>
      </c>
      <c r="P359" t="s">
        <v>8271</v>
      </c>
      <c r="Q359" s="13">
        <f t="shared" si="21"/>
        <v>2015</v>
      </c>
      <c r="R359" s="16">
        <f t="shared" si="22"/>
        <v>3</v>
      </c>
      <c r="S359" t="str">
        <f t="shared" si="23"/>
        <v>Mar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f t="shared" si="20"/>
        <v>42507.860196759255</v>
      </c>
      <c r="L360" t="b">
        <v>1</v>
      </c>
      <c r="M360">
        <v>267</v>
      </c>
      <c r="N360" t="b">
        <v>1</v>
      </c>
      <c r="O360" t="s">
        <v>8266</v>
      </c>
      <c r="P360" t="s">
        <v>8271</v>
      </c>
      <c r="Q360" s="13">
        <f t="shared" si="21"/>
        <v>2016</v>
      </c>
      <c r="R360" s="16">
        <f t="shared" si="22"/>
        <v>5</v>
      </c>
      <c r="S360" t="str">
        <f t="shared" si="23"/>
        <v>May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f t="shared" si="20"/>
        <v>41935.070486111108</v>
      </c>
      <c r="L361" t="b">
        <v>1</v>
      </c>
      <c r="M361">
        <v>302</v>
      </c>
      <c r="N361" t="b">
        <v>1</v>
      </c>
      <c r="O361" t="s">
        <v>8266</v>
      </c>
      <c r="P361" t="s">
        <v>8271</v>
      </c>
      <c r="Q361" s="13">
        <f t="shared" si="21"/>
        <v>2014</v>
      </c>
      <c r="R361" s="16">
        <f t="shared" si="22"/>
        <v>10</v>
      </c>
      <c r="S361" t="str">
        <f t="shared" si="23"/>
        <v>Oct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f t="shared" si="20"/>
        <v>42163.897916666669</v>
      </c>
      <c r="L362" t="b">
        <v>0</v>
      </c>
      <c r="M362">
        <v>87</v>
      </c>
      <c r="N362" t="b">
        <v>1</v>
      </c>
      <c r="O362" t="s">
        <v>8266</v>
      </c>
      <c r="P362" t="s">
        <v>8271</v>
      </c>
      <c r="Q362" s="13">
        <f t="shared" si="21"/>
        <v>2015</v>
      </c>
      <c r="R362" s="16">
        <f t="shared" si="22"/>
        <v>6</v>
      </c>
      <c r="S362" t="str">
        <f t="shared" si="23"/>
        <v>Jun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f t="shared" si="20"/>
        <v>41936.001226851848</v>
      </c>
      <c r="L363" t="b">
        <v>0</v>
      </c>
      <c r="M363">
        <v>354</v>
      </c>
      <c r="N363" t="b">
        <v>1</v>
      </c>
      <c r="O363" t="s">
        <v>8266</v>
      </c>
      <c r="P363" t="s">
        <v>8271</v>
      </c>
      <c r="Q363" s="13">
        <f t="shared" si="21"/>
        <v>2014</v>
      </c>
      <c r="R363" s="16">
        <f t="shared" si="22"/>
        <v>10</v>
      </c>
      <c r="S363" t="str">
        <f t="shared" si="23"/>
        <v>Oct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f t="shared" si="20"/>
        <v>41837.210543981484</v>
      </c>
      <c r="L364" t="b">
        <v>0</v>
      </c>
      <c r="M364">
        <v>86</v>
      </c>
      <c r="N364" t="b">
        <v>1</v>
      </c>
      <c r="O364" t="s">
        <v>8266</v>
      </c>
      <c r="P364" t="s">
        <v>8271</v>
      </c>
      <c r="Q364" s="13">
        <f t="shared" si="21"/>
        <v>2014</v>
      </c>
      <c r="R364" s="16">
        <f t="shared" si="22"/>
        <v>7</v>
      </c>
      <c r="S364" t="str">
        <f t="shared" si="23"/>
        <v>Jul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f t="shared" si="20"/>
        <v>40255.744629629626</v>
      </c>
      <c r="L365" t="b">
        <v>0</v>
      </c>
      <c r="M365">
        <v>26</v>
      </c>
      <c r="N365" t="b">
        <v>1</v>
      </c>
      <c r="O365" t="s">
        <v>8266</v>
      </c>
      <c r="P365" t="s">
        <v>8271</v>
      </c>
      <c r="Q365" s="13">
        <f t="shared" si="21"/>
        <v>2010</v>
      </c>
      <c r="R365" s="16">
        <f t="shared" si="22"/>
        <v>3</v>
      </c>
      <c r="S365" t="str">
        <f t="shared" si="23"/>
        <v>Mar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f t="shared" si="20"/>
        <v>41780.859629629631</v>
      </c>
      <c r="L366" t="b">
        <v>0</v>
      </c>
      <c r="M366">
        <v>113</v>
      </c>
      <c r="N366" t="b">
        <v>1</v>
      </c>
      <c r="O366" t="s">
        <v>8266</v>
      </c>
      <c r="P366" t="s">
        <v>8271</v>
      </c>
      <c r="Q366" s="13">
        <f t="shared" si="21"/>
        <v>2014</v>
      </c>
      <c r="R366" s="16">
        <f t="shared" si="22"/>
        <v>5</v>
      </c>
      <c r="S366" t="str">
        <f t="shared" si="23"/>
        <v>May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f t="shared" si="20"/>
        <v>41668.606469907405</v>
      </c>
      <c r="L367" t="b">
        <v>0</v>
      </c>
      <c r="M367">
        <v>65</v>
      </c>
      <c r="N367" t="b">
        <v>1</v>
      </c>
      <c r="O367" t="s">
        <v>8266</v>
      </c>
      <c r="P367" t="s">
        <v>8271</v>
      </c>
      <c r="Q367" s="13">
        <f t="shared" si="21"/>
        <v>2014</v>
      </c>
      <c r="R367" s="16">
        <f t="shared" si="22"/>
        <v>1</v>
      </c>
      <c r="S367" t="str">
        <f t="shared" si="23"/>
        <v>Jan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f t="shared" si="20"/>
        <v>41019.793032407404</v>
      </c>
      <c r="L368" t="b">
        <v>0</v>
      </c>
      <c r="M368">
        <v>134</v>
      </c>
      <c r="N368" t="b">
        <v>1</v>
      </c>
      <c r="O368" t="s">
        <v>8266</v>
      </c>
      <c r="P368" t="s">
        <v>8271</v>
      </c>
      <c r="Q368" s="13">
        <f t="shared" si="21"/>
        <v>2012</v>
      </c>
      <c r="R368" s="16">
        <f t="shared" si="22"/>
        <v>4</v>
      </c>
      <c r="S368" t="str">
        <f t="shared" si="23"/>
        <v>Apr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f t="shared" si="20"/>
        <v>41355.577291666668</v>
      </c>
      <c r="L369" t="b">
        <v>0</v>
      </c>
      <c r="M369">
        <v>119</v>
      </c>
      <c r="N369" t="b">
        <v>1</v>
      </c>
      <c r="O369" t="s">
        <v>8266</v>
      </c>
      <c r="P369" t="s">
        <v>8271</v>
      </c>
      <c r="Q369" s="13">
        <f t="shared" si="21"/>
        <v>2013</v>
      </c>
      <c r="R369" s="16">
        <f t="shared" si="22"/>
        <v>3</v>
      </c>
      <c r="S369" t="str">
        <f t="shared" si="23"/>
        <v>Mar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f t="shared" si="20"/>
        <v>42043.605578703704</v>
      </c>
      <c r="L370" t="b">
        <v>0</v>
      </c>
      <c r="M370">
        <v>159</v>
      </c>
      <c r="N370" t="b">
        <v>1</v>
      </c>
      <c r="O370" t="s">
        <v>8266</v>
      </c>
      <c r="P370" t="s">
        <v>8271</v>
      </c>
      <c r="Q370" s="13">
        <f t="shared" si="21"/>
        <v>2015</v>
      </c>
      <c r="R370" s="16">
        <f t="shared" si="22"/>
        <v>2</v>
      </c>
      <c r="S370" t="str">
        <f t="shared" si="23"/>
        <v>Feb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f t="shared" si="20"/>
        <v>40893.551724537036</v>
      </c>
      <c r="L371" t="b">
        <v>0</v>
      </c>
      <c r="M371">
        <v>167</v>
      </c>
      <c r="N371" t="b">
        <v>1</v>
      </c>
      <c r="O371" t="s">
        <v>8266</v>
      </c>
      <c r="P371" t="s">
        <v>8271</v>
      </c>
      <c r="Q371" s="13">
        <f t="shared" si="21"/>
        <v>2011</v>
      </c>
      <c r="R371" s="16">
        <f t="shared" si="22"/>
        <v>12</v>
      </c>
      <c r="S371" t="str">
        <f t="shared" si="23"/>
        <v>Dec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f t="shared" si="20"/>
        <v>42711.795138888891</v>
      </c>
      <c r="L372" t="b">
        <v>0</v>
      </c>
      <c r="M372">
        <v>43</v>
      </c>
      <c r="N372" t="b">
        <v>1</v>
      </c>
      <c r="O372" t="s">
        <v>8266</v>
      </c>
      <c r="P372" t="s">
        <v>8271</v>
      </c>
      <c r="Q372" s="13">
        <f t="shared" si="21"/>
        <v>2016</v>
      </c>
      <c r="R372" s="16">
        <f t="shared" si="22"/>
        <v>12</v>
      </c>
      <c r="S372" t="str">
        <f t="shared" si="23"/>
        <v>Dec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f t="shared" si="20"/>
        <v>41261.767812500002</v>
      </c>
      <c r="L373" t="b">
        <v>0</v>
      </c>
      <c r="M373">
        <v>1062</v>
      </c>
      <c r="N373" t="b">
        <v>1</v>
      </c>
      <c r="O373" t="s">
        <v>8266</v>
      </c>
      <c r="P373" t="s">
        <v>8271</v>
      </c>
      <c r="Q373" s="13">
        <f t="shared" si="21"/>
        <v>2012</v>
      </c>
      <c r="R373" s="16">
        <f t="shared" si="22"/>
        <v>12</v>
      </c>
      <c r="S373" t="str">
        <f t="shared" si="23"/>
        <v>Dec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f t="shared" si="20"/>
        <v>42425.576898148152</v>
      </c>
      <c r="L374" t="b">
        <v>0</v>
      </c>
      <c r="M374">
        <v>9</v>
      </c>
      <c r="N374" t="b">
        <v>1</v>
      </c>
      <c r="O374" t="s">
        <v>8266</v>
      </c>
      <c r="P374" t="s">
        <v>8271</v>
      </c>
      <c r="Q374" s="13">
        <f t="shared" si="21"/>
        <v>2016</v>
      </c>
      <c r="R374" s="16">
        <f t="shared" si="22"/>
        <v>2</v>
      </c>
      <c r="S374" t="str">
        <f t="shared" si="23"/>
        <v>Feb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f t="shared" si="20"/>
        <v>41078.91201388889</v>
      </c>
      <c r="L375" t="b">
        <v>0</v>
      </c>
      <c r="M375">
        <v>89</v>
      </c>
      <c r="N375" t="b">
        <v>1</v>
      </c>
      <c r="O375" t="s">
        <v>8266</v>
      </c>
      <c r="P375" t="s">
        <v>8271</v>
      </c>
      <c r="Q375" s="13">
        <f t="shared" si="21"/>
        <v>2012</v>
      </c>
      <c r="R375" s="16">
        <f t="shared" si="22"/>
        <v>6</v>
      </c>
      <c r="S375" t="str">
        <f t="shared" si="23"/>
        <v>Jun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f t="shared" si="20"/>
        <v>40757.889247685183</v>
      </c>
      <c r="L376" t="b">
        <v>0</v>
      </c>
      <c r="M376">
        <v>174</v>
      </c>
      <c r="N376" t="b">
        <v>1</v>
      </c>
      <c r="O376" t="s">
        <v>8266</v>
      </c>
      <c r="P376" t="s">
        <v>8271</v>
      </c>
      <c r="Q376" s="13">
        <f t="shared" si="21"/>
        <v>2011</v>
      </c>
      <c r="R376" s="16">
        <f t="shared" si="22"/>
        <v>8</v>
      </c>
      <c r="S376" t="str">
        <f t="shared" si="23"/>
        <v>Aug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f t="shared" si="20"/>
        <v>41657.985081018516</v>
      </c>
      <c r="L377" t="b">
        <v>0</v>
      </c>
      <c r="M377">
        <v>14</v>
      </c>
      <c r="N377" t="b">
        <v>1</v>
      </c>
      <c r="O377" t="s">
        <v>8266</v>
      </c>
      <c r="P377" t="s">
        <v>8271</v>
      </c>
      <c r="Q377" s="13">
        <f t="shared" si="21"/>
        <v>2014</v>
      </c>
      <c r="R377" s="16">
        <f t="shared" si="22"/>
        <v>1</v>
      </c>
      <c r="S377" t="str">
        <f t="shared" si="23"/>
        <v>Jan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f t="shared" si="20"/>
        <v>42576.452731481477</v>
      </c>
      <c r="L378" t="b">
        <v>0</v>
      </c>
      <c r="M378">
        <v>48</v>
      </c>
      <c r="N378" t="b">
        <v>1</v>
      </c>
      <c r="O378" t="s">
        <v>8266</v>
      </c>
      <c r="P378" t="s">
        <v>8271</v>
      </c>
      <c r="Q378" s="13">
        <f t="shared" si="21"/>
        <v>2016</v>
      </c>
      <c r="R378" s="16">
        <f t="shared" si="22"/>
        <v>7</v>
      </c>
      <c r="S378" t="str">
        <f t="shared" si="23"/>
        <v>Jul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f t="shared" si="20"/>
        <v>42292.250787037032</v>
      </c>
      <c r="L379" t="b">
        <v>0</v>
      </c>
      <c r="M379">
        <v>133</v>
      </c>
      <c r="N379" t="b">
        <v>1</v>
      </c>
      <c r="O379" t="s">
        <v>8266</v>
      </c>
      <c r="P379" t="s">
        <v>8271</v>
      </c>
      <c r="Q379" s="13">
        <f t="shared" si="21"/>
        <v>2015</v>
      </c>
      <c r="R379" s="16">
        <f t="shared" si="22"/>
        <v>10</v>
      </c>
      <c r="S379" t="str">
        <f t="shared" si="23"/>
        <v>Oct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f t="shared" si="20"/>
        <v>42370.571851851855</v>
      </c>
      <c r="L380" t="b">
        <v>0</v>
      </c>
      <c r="M380">
        <v>83</v>
      </c>
      <c r="N380" t="b">
        <v>1</v>
      </c>
      <c r="O380" t="s">
        <v>8266</v>
      </c>
      <c r="P380" t="s">
        <v>8271</v>
      </c>
      <c r="Q380" s="13">
        <f t="shared" si="21"/>
        <v>2016</v>
      </c>
      <c r="R380" s="16">
        <f t="shared" si="22"/>
        <v>1</v>
      </c>
      <c r="S380" t="str">
        <f t="shared" si="23"/>
        <v>Jan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f t="shared" si="20"/>
        <v>40987.688333333332</v>
      </c>
      <c r="L381" t="b">
        <v>0</v>
      </c>
      <c r="M381">
        <v>149</v>
      </c>
      <c r="N381" t="b">
        <v>1</v>
      </c>
      <c r="O381" t="s">
        <v>8266</v>
      </c>
      <c r="P381" t="s">
        <v>8271</v>
      </c>
      <c r="Q381" s="13">
        <f t="shared" si="21"/>
        <v>2012</v>
      </c>
      <c r="R381" s="16">
        <f t="shared" si="22"/>
        <v>3</v>
      </c>
      <c r="S381" t="str">
        <f t="shared" si="23"/>
        <v>Mar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f t="shared" si="20"/>
        <v>42367.719814814816</v>
      </c>
      <c r="L382" t="b">
        <v>0</v>
      </c>
      <c r="M382">
        <v>49</v>
      </c>
      <c r="N382" t="b">
        <v>1</v>
      </c>
      <c r="O382" t="s">
        <v>8266</v>
      </c>
      <c r="P382" t="s">
        <v>8271</v>
      </c>
      <c r="Q382" s="13">
        <f t="shared" si="21"/>
        <v>2015</v>
      </c>
      <c r="R382" s="16">
        <f t="shared" si="22"/>
        <v>12</v>
      </c>
      <c r="S382" t="str">
        <f t="shared" si="23"/>
        <v>Dec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f t="shared" si="20"/>
        <v>41085.698113425926</v>
      </c>
      <c r="L383" t="b">
        <v>0</v>
      </c>
      <c r="M383">
        <v>251</v>
      </c>
      <c r="N383" t="b">
        <v>1</v>
      </c>
      <c r="O383" t="s">
        <v>8266</v>
      </c>
      <c r="P383" t="s">
        <v>8271</v>
      </c>
      <c r="Q383" s="13">
        <f t="shared" si="21"/>
        <v>2012</v>
      </c>
      <c r="R383" s="16">
        <f t="shared" si="22"/>
        <v>6</v>
      </c>
      <c r="S383" t="str">
        <f t="shared" si="23"/>
        <v>Jun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f t="shared" si="20"/>
        <v>41144.709490740745</v>
      </c>
      <c r="L384" t="b">
        <v>0</v>
      </c>
      <c r="M384">
        <v>22</v>
      </c>
      <c r="N384" t="b">
        <v>1</v>
      </c>
      <c r="O384" t="s">
        <v>8266</v>
      </c>
      <c r="P384" t="s">
        <v>8271</v>
      </c>
      <c r="Q384" s="13">
        <f t="shared" si="21"/>
        <v>2012</v>
      </c>
      <c r="R384" s="16">
        <f t="shared" si="22"/>
        <v>8</v>
      </c>
      <c r="S384" t="str">
        <f t="shared" si="23"/>
        <v>Aug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f t="shared" si="20"/>
        <v>41755.117581018516</v>
      </c>
      <c r="L385" t="b">
        <v>0</v>
      </c>
      <c r="M385">
        <v>48</v>
      </c>
      <c r="N385" t="b">
        <v>1</v>
      </c>
      <c r="O385" t="s">
        <v>8266</v>
      </c>
      <c r="P385" t="s">
        <v>8271</v>
      </c>
      <c r="Q385" s="13">
        <f t="shared" si="21"/>
        <v>2014</v>
      </c>
      <c r="R385" s="16">
        <f t="shared" si="22"/>
        <v>4</v>
      </c>
      <c r="S385" t="str">
        <f t="shared" si="23"/>
        <v>Apr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f t="shared" si="20"/>
        <v>41980.781793981485</v>
      </c>
      <c r="L386" t="b">
        <v>0</v>
      </c>
      <c r="M386">
        <v>383</v>
      </c>
      <c r="N386" t="b">
        <v>1</v>
      </c>
      <c r="O386" t="s">
        <v>8266</v>
      </c>
      <c r="P386" t="s">
        <v>8271</v>
      </c>
      <c r="Q386" s="13">
        <f t="shared" si="21"/>
        <v>2014</v>
      </c>
      <c r="R386" s="16">
        <f t="shared" si="22"/>
        <v>12</v>
      </c>
      <c r="S386" t="str">
        <f t="shared" si="23"/>
        <v>Dec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f t="shared" ref="K387:K450" si="24">J387/60/60/24+DATE(1970,1,1)</f>
        <v>41934.584502314814</v>
      </c>
      <c r="L387" t="b">
        <v>0</v>
      </c>
      <c r="M387">
        <v>237</v>
      </c>
      <c r="N387" t="b">
        <v>1</v>
      </c>
      <c r="O387" t="s">
        <v>8266</v>
      </c>
      <c r="P387" t="s">
        <v>8271</v>
      </c>
      <c r="Q387" s="13">
        <f t="shared" ref="Q387:Q450" si="25">YEAR(K387)</f>
        <v>2014</v>
      </c>
      <c r="R387" s="16">
        <f t="shared" ref="R387:R450" si="26">MONTH(K387)</f>
        <v>10</v>
      </c>
      <c r="S387" t="str">
        <f t="shared" ref="S387:S450" si="27">TEXT(R387*29,"MMM")</f>
        <v>Oct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f t="shared" si="24"/>
        <v>42211.951284722221</v>
      </c>
      <c r="L388" t="b">
        <v>0</v>
      </c>
      <c r="M388">
        <v>13</v>
      </c>
      <c r="N388" t="b">
        <v>1</v>
      </c>
      <c r="O388" t="s">
        <v>8266</v>
      </c>
      <c r="P388" t="s">
        <v>8271</v>
      </c>
      <c r="Q388" s="13">
        <f t="shared" si="25"/>
        <v>2015</v>
      </c>
      <c r="R388" s="16">
        <f t="shared" si="26"/>
        <v>7</v>
      </c>
      <c r="S388" t="str">
        <f t="shared" si="27"/>
        <v>Jul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f t="shared" si="24"/>
        <v>42200.67659722222</v>
      </c>
      <c r="L389" t="b">
        <v>0</v>
      </c>
      <c r="M389">
        <v>562</v>
      </c>
      <c r="N389" t="b">
        <v>1</v>
      </c>
      <c r="O389" t="s">
        <v>8266</v>
      </c>
      <c r="P389" t="s">
        <v>8271</v>
      </c>
      <c r="Q389" s="13">
        <f t="shared" si="25"/>
        <v>2015</v>
      </c>
      <c r="R389" s="16">
        <f t="shared" si="26"/>
        <v>7</v>
      </c>
      <c r="S389" t="str">
        <f t="shared" si="27"/>
        <v>Jul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f t="shared" si="24"/>
        <v>42549.076157407413</v>
      </c>
      <c r="L390" t="b">
        <v>0</v>
      </c>
      <c r="M390">
        <v>71</v>
      </c>
      <c r="N390" t="b">
        <v>1</v>
      </c>
      <c r="O390" t="s">
        <v>8266</v>
      </c>
      <c r="P390" t="s">
        <v>8271</v>
      </c>
      <c r="Q390" s="13">
        <f t="shared" si="25"/>
        <v>2016</v>
      </c>
      <c r="R390" s="16">
        <f t="shared" si="26"/>
        <v>6</v>
      </c>
      <c r="S390" t="str">
        <f t="shared" si="27"/>
        <v>Jun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f t="shared" si="24"/>
        <v>41674.063078703701</v>
      </c>
      <c r="L391" t="b">
        <v>0</v>
      </c>
      <c r="M391">
        <v>1510</v>
      </c>
      <c r="N391" t="b">
        <v>1</v>
      </c>
      <c r="O391" t="s">
        <v>8266</v>
      </c>
      <c r="P391" t="s">
        <v>8271</v>
      </c>
      <c r="Q391" s="13">
        <f t="shared" si="25"/>
        <v>2014</v>
      </c>
      <c r="R391" s="16">
        <f t="shared" si="26"/>
        <v>2</v>
      </c>
      <c r="S391" t="str">
        <f t="shared" si="27"/>
        <v>Feb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f t="shared" si="24"/>
        <v>42112.036712962959</v>
      </c>
      <c r="L392" t="b">
        <v>0</v>
      </c>
      <c r="M392">
        <v>14</v>
      </c>
      <c r="N392" t="b">
        <v>1</v>
      </c>
      <c r="O392" t="s">
        <v>8266</v>
      </c>
      <c r="P392" t="s">
        <v>8271</v>
      </c>
      <c r="Q392" s="13">
        <f t="shared" si="25"/>
        <v>2015</v>
      </c>
      <c r="R392" s="16">
        <f t="shared" si="26"/>
        <v>4</v>
      </c>
      <c r="S392" t="str">
        <f t="shared" si="27"/>
        <v>Apr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f t="shared" si="24"/>
        <v>40865.042256944449</v>
      </c>
      <c r="L393" t="b">
        <v>0</v>
      </c>
      <c r="M393">
        <v>193</v>
      </c>
      <c r="N393" t="b">
        <v>1</v>
      </c>
      <c r="O393" t="s">
        <v>8266</v>
      </c>
      <c r="P393" t="s">
        <v>8271</v>
      </c>
      <c r="Q393" s="13">
        <f t="shared" si="25"/>
        <v>2011</v>
      </c>
      <c r="R393" s="16">
        <f t="shared" si="26"/>
        <v>11</v>
      </c>
      <c r="S393" t="str">
        <f t="shared" si="27"/>
        <v>Nov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f t="shared" si="24"/>
        <v>40763.717256944445</v>
      </c>
      <c r="L394" t="b">
        <v>0</v>
      </c>
      <c r="M394">
        <v>206</v>
      </c>
      <c r="N394" t="b">
        <v>1</v>
      </c>
      <c r="O394" t="s">
        <v>8266</v>
      </c>
      <c r="P394" t="s">
        <v>8271</v>
      </c>
      <c r="Q394" s="13">
        <f t="shared" si="25"/>
        <v>2011</v>
      </c>
      <c r="R394" s="16">
        <f t="shared" si="26"/>
        <v>8</v>
      </c>
      <c r="S394" t="str">
        <f t="shared" si="27"/>
        <v>Aug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f t="shared" si="24"/>
        <v>41526.708935185183</v>
      </c>
      <c r="L395" t="b">
        <v>0</v>
      </c>
      <c r="M395">
        <v>351</v>
      </c>
      <c r="N395" t="b">
        <v>1</v>
      </c>
      <c r="O395" t="s">
        <v>8266</v>
      </c>
      <c r="P395" t="s">
        <v>8271</v>
      </c>
      <c r="Q395" s="13">
        <f t="shared" si="25"/>
        <v>2013</v>
      </c>
      <c r="R395" s="16">
        <f t="shared" si="26"/>
        <v>9</v>
      </c>
      <c r="S395" t="str">
        <f t="shared" si="27"/>
        <v>Sep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f t="shared" si="24"/>
        <v>42417.818078703705</v>
      </c>
      <c r="L396" t="b">
        <v>0</v>
      </c>
      <c r="M396">
        <v>50</v>
      </c>
      <c r="N396" t="b">
        <v>1</v>
      </c>
      <c r="O396" t="s">
        <v>8266</v>
      </c>
      <c r="P396" t="s">
        <v>8271</v>
      </c>
      <c r="Q396" s="13">
        <f t="shared" si="25"/>
        <v>2016</v>
      </c>
      <c r="R396" s="16">
        <f t="shared" si="26"/>
        <v>2</v>
      </c>
      <c r="S396" t="str">
        <f t="shared" si="27"/>
        <v>Feb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f t="shared" si="24"/>
        <v>40990.909259259257</v>
      </c>
      <c r="L397" t="b">
        <v>0</v>
      </c>
      <c r="M397">
        <v>184</v>
      </c>
      <c r="N397" t="b">
        <v>1</v>
      </c>
      <c r="O397" t="s">
        <v>8266</v>
      </c>
      <c r="P397" t="s">
        <v>8271</v>
      </c>
      <c r="Q397" s="13">
        <f t="shared" si="25"/>
        <v>2012</v>
      </c>
      <c r="R397" s="16">
        <f t="shared" si="26"/>
        <v>3</v>
      </c>
      <c r="S397" t="str">
        <f t="shared" si="27"/>
        <v>Mar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f t="shared" si="24"/>
        <v>41082.564884259256</v>
      </c>
      <c r="L398" t="b">
        <v>0</v>
      </c>
      <c r="M398">
        <v>196</v>
      </c>
      <c r="N398" t="b">
        <v>1</v>
      </c>
      <c r="O398" t="s">
        <v>8266</v>
      </c>
      <c r="P398" t="s">
        <v>8271</v>
      </c>
      <c r="Q398" s="13">
        <f t="shared" si="25"/>
        <v>2012</v>
      </c>
      <c r="R398" s="16">
        <f t="shared" si="26"/>
        <v>6</v>
      </c>
      <c r="S398" t="str">
        <f t="shared" si="27"/>
        <v>Jun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f t="shared" si="24"/>
        <v>40379.776435185187</v>
      </c>
      <c r="L399" t="b">
        <v>0</v>
      </c>
      <c r="M399">
        <v>229</v>
      </c>
      <c r="N399" t="b">
        <v>1</v>
      </c>
      <c r="O399" t="s">
        <v>8266</v>
      </c>
      <c r="P399" t="s">
        <v>8271</v>
      </c>
      <c r="Q399" s="13">
        <f t="shared" si="25"/>
        <v>2010</v>
      </c>
      <c r="R399" s="16">
        <f t="shared" si="26"/>
        <v>7</v>
      </c>
      <c r="S399" t="str">
        <f t="shared" si="27"/>
        <v>Jul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f t="shared" si="24"/>
        <v>42078.793124999997</v>
      </c>
      <c r="L400" t="b">
        <v>0</v>
      </c>
      <c r="M400">
        <v>67</v>
      </c>
      <c r="N400" t="b">
        <v>1</v>
      </c>
      <c r="O400" t="s">
        <v>8266</v>
      </c>
      <c r="P400" t="s">
        <v>8271</v>
      </c>
      <c r="Q400" s="13">
        <f t="shared" si="25"/>
        <v>2015</v>
      </c>
      <c r="R400" s="16">
        <f t="shared" si="26"/>
        <v>3</v>
      </c>
      <c r="S400" t="str">
        <f t="shared" si="27"/>
        <v>Mar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f t="shared" si="24"/>
        <v>42687.875775462962</v>
      </c>
      <c r="L401" t="b">
        <v>0</v>
      </c>
      <c r="M401">
        <v>95</v>
      </c>
      <c r="N401" t="b">
        <v>1</v>
      </c>
      <c r="O401" t="s">
        <v>8266</v>
      </c>
      <c r="P401" t="s">
        <v>8271</v>
      </c>
      <c r="Q401" s="13">
        <f t="shared" si="25"/>
        <v>2016</v>
      </c>
      <c r="R401" s="16">
        <f t="shared" si="26"/>
        <v>11</v>
      </c>
      <c r="S401" t="str">
        <f t="shared" si="27"/>
        <v>Nov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f t="shared" si="24"/>
        <v>41745.635960648149</v>
      </c>
      <c r="L402" t="b">
        <v>0</v>
      </c>
      <c r="M402">
        <v>62</v>
      </c>
      <c r="N402" t="b">
        <v>1</v>
      </c>
      <c r="O402" t="s">
        <v>8266</v>
      </c>
      <c r="P402" t="s">
        <v>8271</v>
      </c>
      <c r="Q402" s="13">
        <f t="shared" si="25"/>
        <v>2014</v>
      </c>
      <c r="R402" s="16">
        <f t="shared" si="26"/>
        <v>4</v>
      </c>
      <c r="S402" t="str">
        <f t="shared" si="27"/>
        <v>Apr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f t="shared" si="24"/>
        <v>40732.842245370368</v>
      </c>
      <c r="L403" t="b">
        <v>0</v>
      </c>
      <c r="M403">
        <v>73</v>
      </c>
      <c r="N403" t="b">
        <v>1</v>
      </c>
      <c r="O403" t="s">
        <v>8266</v>
      </c>
      <c r="P403" t="s">
        <v>8271</v>
      </c>
      <c r="Q403" s="13">
        <f t="shared" si="25"/>
        <v>2011</v>
      </c>
      <c r="R403" s="16">
        <f t="shared" si="26"/>
        <v>7</v>
      </c>
      <c r="S403" t="str">
        <f t="shared" si="27"/>
        <v>Jul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f t="shared" si="24"/>
        <v>42292.539548611108</v>
      </c>
      <c r="L404" t="b">
        <v>0</v>
      </c>
      <c r="M404">
        <v>43</v>
      </c>
      <c r="N404" t="b">
        <v>1</v>
      </c>
      <c r="O404" t="s">
        <v>8266</v>
      </c>
      <c r="P404" t="s">
        <v>8271</v>
      </c>
      <c r="Q404" s="13">
        <f t="shared" si="25"/>
        <v>2015</v>
      </c>
      <c r="R404" s="16">
        <f t="shared" si="26"/>
        <v>10</v>
      </c>
      <c r="S404" t="str">
        <f t="shared" si="27"/>
        <v>Oct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f t="shared" si="24"/>
        <v>40718.310659722221</v>
      </c>
      <c r="L405" t="b">
        <v>0</v>
      </c>
      <c r="M405">
        <v>70</v>
      </c>
      <c r="N405" t="b">
        <v>1</v>
      </c>
      <c r="O405" t="s">
        <v>8266</v>
      </c>
      <c r="P405" t="s">
        <v>8271</v>
      </c>
      <c r="Q405" s="13">
        <f t="shared" si="25"/>
        <v>2011</v>
      </c>
      <c r="R405" s="16">
        <f t="shared" si="26"/>
        <v>6</v>
      </c>
      <c r="S405" t="str">
        <f t="shared" si="27"/>
        <v>Jun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f t="shared" si="24"/>
        <v>41646.628032407411</v>
      </c>
      <c r="L406" t="b">
        <v>0</v>
      </c>
      <c r="M406">
        <v>271</v>
      </c>
      <c r="N406" t="b">
        <v>1</v>
      </c>
      <c r="O406" t="s">
        <v>8266</v>
      </c>
      <c r="P406" t="s">
        <v>8271</v>
      </c>
      <c r="Q406" s="13">
        <f t="shared" si="25"/>
        <v>2014</v>
      </c>
      <c r="R406" s="16">
        <f t="shared" si="26"/>
        <v>1</v>
      </c>
      <c r="S406" t="str">
        <f t="shared" si="27"/>
        <v>Jan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f t="shared" si="24"/>
        <v>41674.08494212963</v>
      </c>
      <c r="L407" t="b">
        <v>0</v>
      </c>
      <c r="M407">
        <v>55</v>
      </c>
      <c r="N407" t="b">
        <v>1</v>
      </c>
      <c r="O407" t="s">
        <v>8266</v>
      </c>
      <c r="P407" t="s">
        <v>8271</v>
      </c>
      <c r="Q407" s="13">
        <f t="shared" si="25"/>
        <v>2014</v>
      </c>
      <c r="R407" s="16">
        <f t="shared" si="26"/>
        <v>2</v>
      </c>
      <c r="S407" t="str">
        <f t="shared" si="27"/>
        <v>Feb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f t="shared" si="24"/>
        <v>40638.162465277775</v>
      </c>
      <c r="L408" t="b">
        <v>0</v>
      </c>
      <c r="M408">
        <v>35</v>
      </c>
      <c r="N408" t="b">
        <v>1</v>
      </c>
      <c r="O408" t="s">
        <v>8266</v>
      </c>
      <c r="P408" t="s">
        <v>8271</v>
      </c>
      <c r="Q408" s="13">
        <f t="shared" si="25"/>
        <v>2011</v>
      </c>
      <c r="R408" s="16">
        <f t="shared" si="26"/>
        <v>4</v>
      </c>
      <c r="S408" t="str">
        <f t="shared" si="27"/>
        <v>Apr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f t="shared" si="24"/>
        <v>40806.870949074073</v>
      </c>
      <c r="L409" t="b">
        <v>0</v>
      </c>
      <c r="M409">
        <v>22</v>
      </c>
      <c r="N409" t="b">
        <v>1</v>
      </c>
      <c r="O409" t="s">
        <v>8266</v>
      </c>
      <c r="P409" t="s">
        <v>8271</v>
      </c>
      <c r="Q409" s="13">
        <f t="shared" si="25"/>
        <v>2011</v>
      </c>
      <c r="R409" s="16">
        <f t="shared" si="26"/>
        <v>9</v>
      </c>
      <c r="S409" t="str">
        <f t="shared" si="27"/>
        <v>Sep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f t="shared" si="24"/>
        <v>41543.735995370371</v>
      </c>
      <c r="L410" t="b">
        <v>0</v>
      </c>
      <c r="M410">
        <v>38</v>
      </c>
      <c r="N410" t="b">
        <v>1</v>
      </c>
      <c r="O410" t="s">
        <v>8266</v>
      </c>
      <c r="P410" t="s">
        <v>8271</v>
      </c>
      <c r="Q410" s="13">
        <f t="shared" si="25"/>
        <v>2013</v>
      </c>
      <c r="R410" s="16">
        <f t="shared" si="26"/>
        <v>9</v>
      </c>
      <c r="S410" t="str">
        <f t="shared" si="27"/>
        <v>Sep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f t="shared" si="24"/>
        <v>42543.862777777773</v>
      </c>
      <c r="L411" t="b">
        <v>0</v>
      </c>
      <c r="M411">
        <v>15</v>
      </c>
      <c r="N411" t="b">
        <v>1</v>
      </c>
      <c r="O411" t="s">
        <v>8266</v>
      </c>
      <c r="P411" t="s">
        <v>8271</v>
      </c>
      <c r="Q411" s="13">
        <f t="shared" si="25"/>
        <v>2016</v>
      </c>
      <c r="R411" s="16">
        <f t="shared" si="26"/>
        <v>6</v>
      </c>
      <c r="S411" t="str">
        <f t="shared" si="27"/>
        <v>Jun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f t="shared" si="24"/>
        <v>42113.981446759266</v>
      </c>
      <c r="L412" t="b">
        <v>0</v>
      </c>
      <c r="M412">
        <v>7</v>
      </c>
      <c r="N412" t="b">
        <v>1</v>
      </c>
      <c r="O412" t="s">
        <v>8266</v>
      </c>
      <c r="P412" t="s">
        <v>8271</v>
      </c>
      <c r="Q412" s="13">
        <f t="shared" si="25"/>
        <v>2015</v>
      </c>
      <c r="R412" s="16">
        <f t="shared" si="26"/>
        <v>4</v>
      </c>
      <c r="S412" t="str">
        <f t="shared" si="27"/>
        <v>Apr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f t="shared" si="24"/>
        <v>41598.17597222222</v>
      </c>
      <c r="L413" t="b">
        <v>0</v>
      </c>
      <c r="M413">
        <v>241</v>
      </c>
      <c r="N413" t="b">
        <v>1</v>
      </c>
      <c r="O413" t="s">
        <v>8266</v>
      </c>
      <c r="P413" t="s">
        <v>8271</v>
      </c>
      <c r="Q413" s="13">
        <f t="shared" si="25"/>
        <v>2013</v>
      </c>
      <c r="R413" s="16">
        <f t="shared" si="26"/>
        <v>11</v>
      </c>
      <c r="S413" t="str">
        <f t="shared" si="27"/>
        <v>Nov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f t="shared" si="24"/>
        <v>41099.742800925924</v>
      </c>
      <c r="L414" t="b">
        <v>0</v>
      </c>
      <c r="M414">
        <v>55</v>
      </c>
      <c r="N414" t="b">
        <v>1</v>
      </c>
      <c r="O414" t="s">
        <v>8266</v>
      </c>
      <c r="P414" t="s">
        <v>8271</v>
      </c>
      <c r="Q414" s="13">
        <f t="shared" si="25"/>
        <v>2012</v>
      </c>
      <c r="R414" s="16">
        <f t="shared" si="26"/>
        <v>7</v>
      </c>
      <c r="S414" t="str">
        <f t="shared" si="27"/>
        <v>Jul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f t="shared" si="24"/>
        <v>41079.877442129626</v>
      </c>
      <c r="L415" t="b">
        <v>0</v>
      </c>
      <c r="M415">
        <v>171</v>
      </c>
      <c r="N415" t="b">
        <v>1</v>
      </c>
      <c r="O415" t="s">
        <v>8266</v>
      </c>
      <c r="P415" t="s">
        <v>8271</v>
      </c>
      <c r="Q415" s="13">
        <f t="shared" si="25"/>
        <v>2012</v>
      </c>
      <c r="R415" s="16">
        <f t="shared" si="26"/>
        <v>6</v>
      </c>
      <c r="S415" t="str">
        <f t="shared" si="27"/>
        <v>Jun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f t="shared" si="24"/>
        <v>41529.063252314816</v>
      </c>
      <c r="L416" t="b">
        <v>0</v>
      </c>
      <c r="M416">
        <v>208</v>
      </c>
      <c r="N416" t="b">
        <v>1</v>
      </c>
      <c r="O416" t="s">
        <v>8266</v>
      </c>
      <c r="P416" t="s">
        <v>8271</v>
      </c>
      <c r="Q416" s="13">
        <f t="shared" si="25"/>
        <v>2013</v>
      </c>
      <c r="R416" s="16">
        <f t="shared" si="26"/>
        <v>9</v>
      </c>
      <c r="S416" t="str">
        <f t="shared" si="27"/>
        <v>Sep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f t="shared" si="24"/>
        <v>41904.851875</v>
      </c>
      <c r="L417" t="b">
        <v>0</v>
      </c>
      <c r="M417">
        <v>21</v>
      </c>
      <c r="N417" t="b">
        <v>1</v>
      </c>
      <c r="O417" t="s">
        <v>8266</v>
      </c>
      <c r="P417" t="s">
        <v>8271</v>
      </c>
      <c r="Q417" s="13">
        <f t="shared" si="25"/>
        <v>2014</v>
      </c>
      <c r="R417" s="16">
        <f t="shared" si="26"/>
        <v>9</v>
      </c>
      <c r="S417" t="str">
        <f t="shared" si="27"/>
        <v>Sep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f t="shared" si="24"/>
        <v>41648.396192129629</v>
      </c>
      <c r="L418" t="b">
        <v>0</v>
      </c>
      <c r="M418">
        <v>25</v>
      </c>
      <c r="N418" t="b">
        <v>1</v>
      </c>
      <c r="O418" t="s">
        <v>8266</v>
      </c>
      <c r="P418" t="s">
        <v>8271</v>
      </c>
      <c r="Q418" s="13">
        <f t="shared" si="25"/>
        <v>2014</v>
      </c>
      <c r="R418" s="16">
        <f t="shared" si="26"/>
        <v>1</v>
      </c>
      <c r="S418" t="str">
        <f t="shared" si="27"/>
        <v>Jan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f t="shared" si="24"/>
        <v>41360.970601851855</v>
      </c>
      <c r="L419" t="b">
        <v>0</v>
      </c>
      <c r="M419">
        <v>52</v>
      </c>
      <c r="N419" t="b">
        <v>1</v>
      </c>
      <c r="O419" t="s">
        <v>8266</v>
      </c>
      <c r="P419" t="s">
        <v>8271</v>
      </c>
      <c r="Q419" s="13">
        <f t="shared" si="25"/>
        <v>2013</v>
      </c>
      <c r="R419" s="16">
        <f t="shared" si="26"/>
        <v>3</v>
      </c>
      <c r="S419" t="str">
        <f t="shared" si="27"/>
        <v>Mar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f t="shared" si="24"/>
        <v>42178.282372685186</v>
      </c>
      <c r="L420" t="b">
        <v>0</v>
      </c>
      <c r="M420">
        <v>104</v>
      </c>
      <c r="N420" t="b">
        <v>1</v>
      </c>
      <c r="O420" t="s">
        <v>8266</v>
      </c>
      <c r="P420" t="s">
        <v>8271</v>
      </c>
      <c r="Q420" s="13">
        <f t="shared" si="25"/>
        <v>2015</v>
      </c>
      <c r="R420" s="16">
        <f t="shared" si="26"/>
        <v>6</v>
      </c>
      <c r="S420" t="str">
        <f t="shared" si="27"/>
        <v>Jun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f t="shared" si="24"/>
        <v>41394.842442129629</v>
      </c>
      <c r="L421" t="b">
        <v>0</v>
      </c>
      <c r="M421">
        <v>73</v>
      </c>
      <c r="N421" t="b">
        <v>1</v>
      </c>
      <c r="O421" t="s">
        <v>8266</v>
      </c>
      <c r="P421" t="s">
        <v>8271</v>
      </c>
      <c r="Q421" s="13">
        <f t="shared" si="25"/>
        <v>2013</v>
      </c>
      <c r="R421" s="16">
        <f t="shared" si="26"/>
        <v>4</v>
      </c>
      <c r="S421" t="str">
        <f t="shared" si="27"/>
        <v>Apr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f t="shared" si="24"/>
        <v>41682.23646990741</v>
      </c>
      <c r="L422" t="b">
        <v>0</v>
      </c>
      <c r="M422">
        <v>3</v>
      </c>
      <c r="N422" t="b">
        <v>0</v>
      </c>
      <c r="O422" t="s">
        <v>8266</v>
      </c>
      <c r="P422" t="s">
        <v>8272</v>
      </c>
      <c r="Q422" s="13">
        <f t="shared" si="25"/>
        <v>2014</v>
      </c>
      <c r="R422" s="16">
        <f t="shared" si="26"/>
        <v>2</v>
      </c>
      <c r="S422" t="str">
        <f t="shared" si="27"/>
        <v>Feb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f t="shared" si="24"/>
        <v>42177.491388888884</v>
      </c>
      <c r="L423" t="b">
        <v>0</v>
      </c>
      <c r="M423">
        <v>6</v>
      </c>
      <c r="N423" t="b">
        <v>0</v>
      </c>
      <c r="O423" t="s">
        <v>8266</v>
      </c>
      <c r="P423" t="s">
        <v>8272</v>
      </c>
      <c r="Q423" s="13">
        <f t="shared" si="25"/>
        <v>2015</v>
      </c>
      <c r="R423" s="16">
        <f t="shared" si="26"/>
        <v>6</v>
      </c>
      <c r="S423" t="str">
        <f t="shared" si="27"/>
        <v>Jun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f t="shared" si="24"/>
        <v>41863.260381944441</v>
      </c>
      <c r="L424" t="b">
        <v>0</v>
      </c>
      <c r="M424">
        <v>12</v>
      </c>
      <c r="N424" t="b">
        <v>0</v>
      </c>
      <c r="O424" t="s">
        <v>8266</v>
      </c>
      <c r="P424" t="s">
        <v>8272</v>
      </c>
      <c r="Q424" s="13">
        <f t="shared" si="25"/>
        <v>2014</v>
      </c>
      <c r="R424" s="16">
        <f t="shared" si="26"/>
        <v>8</v>
      </c>
      <c r="S424" t="str">
        <f t="shared" si="27"/>
        <v>Aug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f t="shared" si="24"/>
        <v>41400.92627314815</v>
      </c>
      <c r="L425" t="b">
        <v>0</v>
      </c>
      <c r="M425">
        <v>13</v>
      </c>
      <c r="N425" t="b">
        <v>0</v>
      </c>
      <c r="O425" t="s">
        <v>8266</v>
      </c>
      <c r="P425" t="s">
        <v>8272</v>
      </c>
      <c r="Q425" s="13">
        <f t="shared" si="25"/>
        <v>2013</v>
      </c>
      <c r="R425" s="16">
        <f t="shared" si="26"/>
        <v>5</v>
      </c>
      <c r="S425" t="str">
        <f t="shared" si="27"/>
        <v>May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f t="shared" si="24"/>
        <v>40934.376145833332</v>
      </c>
      <c r="L426" t="b">
        <v>0</v>
      </c>
      <c r="M426">
        <v>5</v>
      </c>
      <c r="N426" t="b">
        <v>0</v>
      </c>
      <c r="O426" t="s">
        <v>8266</v>
      </c>
      <c r="P426" t="s">
        <v>8272</v>
      </c>
      <c r="Q426" s="13">
        <f t="shared" si="25"/>
        <v>2012</v>
      </c>
      <c r="R426" s="16">
        <f t="shared" si="26"/>
        <v>1</v>
      </c>
      <c r="S426" t="str">
        <f t="shared" si="27"/>
        <v>Jan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f t="shared" si="24"/>
        <v>42275.861157407402</v>
      </c>
      <c r="L427" t="b">
        <v>0</v>
      </c>
      <c r="M427">
        <v>2</v>
      </c>
      <c r="N427" t="b">
        <v>0</v>
      </c>
      <c r="O427" t="s">
        <v>8266</v>
      </c>
      <c r="P427" t="s">
        <v>8272</v>
      </c>
      <c r="Q427" s="13">
        <f t="shared" si="25"/>
        <v>2015</v>
      </c>
      <c r="R427" s="16">
        <f t="shared" si="26"/>
        <v>9</v>
      </c>
      <c r="S427" t="str">
        <f t="shared" si="27"/>
        <v>Sep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f t="shared" si="24"/>
        <v>42400.711967592593</v>
      </c>
      <c r="L428" t="b">
        <v>0</v>
      </c>
      <c r="M428">
        <v>8</v>
      </c>
      <c r="N428" t="b">
        <v>0</v>
      </c>
      <c r="O428" t="s">
        <v>8266</v>
      </c>
      <c r="P428" t="s">
        <v>8272</v>
      </c>
      <c r="Q428" s="13">
        <f t="shared" si="25"/>
        <v>2016</v>
      </c>
      <c r="R428" s="16">
        <f t="shared" si="26"/>
        <v>1</v>
      </c>
      <c r="S428" t="str">
        <f t="shared" si="27"/>
        <v>Jan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f t="shared" si="24"/>
        <v>42285.909027777772</v>
      </c>
      <c r="L429" t="b">
        <v>0</v>
      </c>
      <c r="M429">
        <v>0</v>
      </c>
      <c r="N429" t="b">
        <v>0</v>
      </c>
      <c r="O429" t="s">
        <v>8266</v>
      </c>
      <c r="P429" t="s">
        <v>8272</v>
      </c>
      <c r="Q429" s="13">
        <f t="shared" si="25"/>
        <v>2015</v>
      </c>
      <c r="R429" s="16">
        <f t="shared" si="26"/>
        <v>10</v>
      </c>
      <c r="S429" t="str">
        <f t="shared" si="27"/>
        <v>Oct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f t="shared" si="24"/>
        <v>41778.766724537039</v>
      </c>
      <c r="L430" t="b">
        <v>0</v>
      </c>
      <c r="M430">
        <v>13</v>
      </c>
      <c r="N430" t="b">
        <v>0</v>
      </c>
      <c r="O430" t="s">
        <v>8266</v>
      </c>
      <c r="P430" t="s">
        <v>8272</v>
      </c>
      <c r="Q430" s="13">
        <f t="shared" si="25"/>
        <v>2014</v>
      </c>
      <c r="R430" s="16">
        <f t="shared" si="26"/>
        <v>5</v>
      </c>
      <c r="S430" t="str">
        <f t="shared" si="27"/>
        <v>May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f t="shared" si="24"/>
        <v>40070.901412037041</v>
      </c>
      <c r="L431" t="b">
        <v>0</v>
      </c>
      <c r="M431">
        <v>0</v>
      </c>
      <c r="N431" t="b">
        <v>0</v>
      </c>
      <c r="O431" t="s">
        <v>8266</v>
      </c>
      <c r="P431" t="s">
        <v>8272</v>
      </c>
      <c r="Q431" s="13">
        <f t="shared" si="25"/>
        <v>2009</v>
      </c>
      <c r="R431" s="16">
        <f t="shared" si="26"/>
        <v>9</v>
      </c>
      <c r="S431" t="str">
        <f t="shared" si="27"/>
        <v>Sep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f t="shared" si="24"/>
        <v>41513.107256944444</v>
      </c>
      <c r="L432" t="b">
        <v>0</v>
      </c>
      <c r="M432">
        <v>5</v>
      </c>
      <c r="N432" t="b">
        <v>0</v>
      </c>
      <c r="O432" t="s">
        <v>8266</v>
      </c>
      <c r="P432" t="s">
        <v>8272</v>
      </c>
      <c r="Q432" s="13">
        <f t="shared" si="25"/>
        <v>2013</v>
      </c>
      <c r="R432" s="16">
        <f t="shared" si="26"/>
        <v>8</v>
      </c>
      <c r="S432" t="str">
        <f t="shared" si="27"/>
        <v>Aug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f t="shared" si="24"/>
        <v>42526.871331018512</v>
      </c>
      <c r="L433" t="b">
        <v>0</v>
      </c>
      <c r="M433">
        <v>8</v>
      </c>
      <c r="N433" t="b">
        <v>0</v>
      </c>
      <c r="O433" t="s">
        <v>8266</v>
      </c>
      <c r="P433" t="s">
        <v>8272</v>
      </c>
      <c r="Q433" s="13">
        <f t="shared" si="25"/>
        <v>2016</v>
      </c>
      <c r="R433" s="16">
        <f t="shared" si="26"/>
        <v>6</v>
      </c>
      <c r="S433" t="str">
        <f t="shared" si="27"/>
        <v>Jun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f t="shared" si="24"/>
        <v>42238.726631944446</v>
      </c>
      <c r="L434" t="b">
        <v>0</v>
      </c>
      <c r="M434">
        <v>8</v>
      </c>
      <c r="N434" t="b">
        <v>0</v>
      </c>
      <c r="O434" t="s">
        <v>8266</v>
      </c>
      <c r="P434" t="s">
        <v>8272</v>
      </c>
      <c r="Q434" s="13">
        <f t="shared" si="25"/>
        <v>2015</v>
      </c>
      <c r="R434" s="16">
        <f t="shared" si="26"/>
        <v>8</v>
      </c>
      <c r="S434" t="str">
        <f t="shared" si="27"/>
        <v>Aug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f t="shared" si="24"/>
        <v>42228.629884259266</v>
      </c>
      <c r="L435" t="b">
        <v>0</v>
      </c>
      <c r="M435">
        <v>0</v>
      </c>
      <c r="N435" t="b">
        <v>0</v>
      </c>
      <c r="O435" t="s">
        <v>8266</v>
      </c>
      <c r="P435" t="s">
        <v>8272</v>
      </c>
      <c r="Q435" s="13">
        <f t="shared" si="25"/>
        <v>2015</v>
      </c>
      <c r="R435" s="16">
        <f t="shared" si="26"/>
        <v>8</v>
      </c>
      <c r="S435" t="str">
        <f t="shared" si="27"/>
        <v>Aug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f t="shared" si="24"/>
        <v>41576.834513888891</v>
      </c>
      <c r="L436" t="b">
        <v>0</v>
      </c>
      <c r="M436">
        <v>2</v>
      </c>
      <c r="N436" t="b">
        <v>0</v>
      </c>
      <c r="O436" t="s">
        <v>8266</v>
      </c>
      <c r="P436" t="s">
        <v>8272</v>
      </c>
      <c r="Q436" s="13">
        <f t="shared" si="25"/>
        <v>2013</v>
      </c>
      <c r="R436" s="16">
        <f t="shared" si="26"/>
        <v>10</v>
      </c>
      <c r="S436" t="str">
        <f t="shared" si="27"/>
        <v>Oct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f t="shared" si="24"/>
        <v>41500.747453703705</v>
      </c>
      <c r="L437" t="b">
        <v>0</v>
      </c>
      <c r="M437">
        <v>3</v>
      </c>
      <c r="N437" t="b">
        <v>0</v>
      </c>
      <c r="O437" t="s">
        <v>8266</v>
      </c>
      <c r="P437" t="s">
        <v>8272</v>
      </c>
      <c r="Q437" s="13">
        <f t="shared" si="25"/>
        <v>2013</v>
      </c>
      <c r="R437" s="16">
        <f t="shared" si="26"/>
        <v>8</v>
      </c>
      <c r="S437" t="str">
        <f t="shared" si="27"/>
        <v>Aug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f t="shared" si="24"/>
        <v>41456.36241898148</v>
      </c>
      <c r="L438" t="b">
        <v>0</v>
      </c>
      <c r="M438">
        <v>0</v>
      </c>
      <c r="N438" t="b">
        <v>0</v>
      </c>
      <c r="O438" t="s">
        <v>8266</v>
      </c>
      <c r="P438" t="s">
        <v>8272</v>
      </c>
      <c r="Q438" s="13">
        <f t="shared" si="25"/>
        <v>2013</v>
      </c>
      <c r="R438" s="16">
        <f t="shared" si="26"/>
        <v>7</v>
      </c>
      <c r="S438" t="str">
        <f t="shared" si="27"/>
        <v>Jul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f t="shared" si="24"/>
        <v>42591.31858796296</v>
      </c>
      <c r="L439" t="b">
        <v>0</v>
      </c>
      <c r="M439">
        <v>0</v>
      </c>
      <c r="N439" t="b">
        <v>0</v>
      </c>
      <c r="O439" t="s">
        <v>8266</v>
      </c>
      <c r="P439" t="s">
        <v>8272</v>
      </c>
      <c r="Q439" s="13">
        <f t="shared" si="25"/>
        <v>2016</v>
      </c>
      <c r="R439" s="16">
        <f t="shared" si="26"/>
        <v>8</v>
      </c>
      <c r="S439" t="str">
        <f t="shared" si="27"/>
        <v>Aug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f t="shared" si="24"/>
        <v>42296.261087962965</v>
      </c>
      <c r="L440" t="b">
        <v>0</v>
      </c>
      <c r="M440">
        <v>11</v>
      </c>
      <c r="N440" t="b">
        <v>0</v>
      </c>
      <c r="O440" t="s">
        <v>8266</v>
      </c>
      <c r="P440" t="s">
        <v>8272</v>
      </c>
      <c r="Q440" s="13">
        <f t="shared" si="25"/>
        <v>2015</v>
      </c>
      <c r="R440" s="16">
        <f t="shared" si="26"/>
        <v>10</v>
      </c>
      <c r="S440" t="str">
        <f t="shared" si="27"/>
        <v>Oct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f t="shared" si="24"/>
        <v>41919.761782407404</v>
      </c>
      <c r="L441" t="b">
        <v>0</v>
      </c>
      <c r="M441">
        <v>0</v>
      </c>
      <c r="N441" t="b">
        <v>0</v>
      </c>
      <c r="O441" t="s">
        <v>8266</v>
      </c>
      <c r="P441" t="s">
        <v>8272</v>
      </c>
      <c r="Q441" s="13">
        <f t="shared" si="25"/>
        <v>2014</v>
      </c>
      <c r="R441" s="16">
        <f t="shared" si="26"/>
        <v>10</v>
      </c>
      <c r="S441" t="str">
        <f t="shared" si="27"/>
        <v>Oct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f t="shared" si="24"/>
        <v>42423.985567129625</v>
      </c>
      <c r="L442" t="b">
        <v>0</v>
      </c>
      <c r="M442">
        <v>1</v>
      </c>
      <c r="N442" t="b">
        <v>0</v>
      </c>
      <c r="O442" t="s">
        <v>8266</v>
      </c>
      <c r="P442" t="s">
        <v>8272</v>
      </c>
      <c r="Q442" s="13">
        <f t="shared" si="25"/>
        <v>2016</v>
      </c>
      <c r="R442" s="16">
        <f t="shared" si="26"/>
        <v>2</v>
      </c>
      <c r="S442" t="str">
        <f t="shared" si="27"/>
        <v>Feb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f t="shared" si="24"/>
        <v>41550.793935185182</v>
      </c>
      <c r="L443" t="b">
        <v>0</v>
      </c>
      <c r="M443">
        <v>0</v>
      </c>
      <c r="N443" t="b">
        <v>0</v>
      </c>
      <c r="O443" t="s">
        <v>8266</v>
      </c>
      <c r="P443" t="s">
        <v>8272</v>
      </c>
      <c r="Q443" s="13">
        <f t="shared" si="25"/>
        <v>2013</v>
      </c>
      <c r="R443" s="16">
        <f t="shared" si="26"/>
        <v>10</v>
      </c>
      <c r="S443" t="str">
        <f t="shared" si="27"/>
        <v>Oct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f t="shared" si="24"/>
        <v>42024.888692129629</v>
      </c>
      <c r="L444" t="b">
        <v>0</v>
      </c>
      <c r="M444">
        <v>17</v>
      </c>
      <c r="N444" t="b">
        <v>0</v>
      </c>
      <c r="O444" t="s">
        <v>8266</v>
      </c>
      <c r="P444" t="s">
        <v>8272</v>
      </c>
      <c r="Q444" s="13">
        <f t="shared" si="25"/>
        <v>2015</v>
      </c>
      <c r="R444" s="16">
        <f t="shared" si="26"/>
        <v>1</v>
      </c>
      <c r="S444" t="str">
        <f t="shared" si="27"/>
        <v>Jan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f t="shared" si="24"/>
        <v>41650.015057870369</v>
      </c>
      <c r="L445" t="b">
        <v>0</v>
      </c>
      <c r="M445">
        <v>2</v>
      </c>
      <c r="N445" t="b">
        <v>0</v>
      </c>
      <c r="O445" t="s">
        <v>8266</v>
      </c>
      <c r="P445" t="s">
        <v>8272</v>
      </c>
      <c r="Q445" s="13">
        <f t="shared" si="25"/>
        <v>2014</v>
      </c>
      <c r="R445" s="16">
        <f t="shared" si="26"/>
        <v>1</v>
      </c>
      <c r="S445" t="str">
        <f t="shared" si="27"/>
        <v>Jan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f t="shared" si="24"/>
        <v>40894.906956018516</v>
      </c>
      <c r="L446" t="b">
        <v>0</v>
      </c>
      <c r="M446">
        <v>1</v>
      </c>
      <c r="N446" t="b">
        <v>0</v>
      </c>
      <c r="O446" t="s">
        <v>8266</v>
      </c>
      <c r="P446" t="s">
        <v>8272</v>
      </c>
      <c r="Q446" s="13">
        <f t="shared" si="25"/>
        <v>2011</v>
      </c>
      <c r="R446" s="16">
        <f t="shared" si="26"/>
        <v>12</v>
      </c>
      <c r="S446" t="str">
        <f t="shared" si="27"/>
        <v>Dec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f t="shared" si="24"/>
        <v>42130.335358796292</v>
      </c>
      <c r="L447" t="b">
        <v>0</v>
      </c>
      <c r="M447">
        <v>2</v>
      </c>
      <c r="N447" t="b">
        <v>0</v>
      </c>
      <c r="O447" t="s">
        <v>8266</v>
      </c>
      <c r="P447" t="s">
        <v>8272</v>
      </c>
      <c r="Q447" s="13">
        <f t="shared" si="25"/>
        <v>2015</v>
      </c>
      <c r="R447" s="16">
        <f t="shared" si="26"/>
        <v>5</v>
      </c>
      <c r="S447" t="str">
        <f t="shared" si="27"/>
        <v>May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f t="shared" si="24"/>
        <v>42037.083564814813</v>
      </c>
      <c r="L448" t="b">
        <v>0</v>
      </c>
      <c r="M448">
        <v>16</v>
      </c>
      <c r="N448" t="b">
        <v>0</v>
      </c>
      <c r="O448" t="s">
        <v>8266</v>
      </c>
      <c r="P448" t="s">
        <v>8272</v>
      </c>
      <c r="Q448" s="13">
        <f t="shared" si="25"/>
        <v>2015</v>
      </c>
      <c r="R448" s="16">
        <f t="shared" si="26"/>
        <v>2</v>
      </c>
      <c r="S448" t="str">
        <f t="shared" si="27"/>
        <v>Feb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f t="shared" si="24"/>
        <v>41331.555127314816</v>
      </c>
      <c r="L449" t="b">
        <v>0</v>
      </c>
      <c r="M449">
        <v>1</v>
      </c>
      <c r="N449" t="b">
        <v>0</v>
      </c>
      <c r="O449" t="s">
        <v>8266</v>
      </c>
      <c r="P449" t="s">
        <v>8272</v>
      </c>
      <c r="Q449" s="13">
        <f t="shared" si="25"/>
        <v>2013</v>
      </c>
      <c r="R449" s="16">
        <f t="shared" si="26"/>
        <v>2</v>
      </c>
      <c r="S449" t="str">
        <f t="shared" si="27"/>
        <v>Feb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f t="shared" si="24"/>
        <v>41753.758043981477</v>
      </c>
      <c r="L450" t="b">
        <v>0</v>
      </c>
      <c r="M450">
        <v>4</v>
      </c>
      <c r="N450" t="b">
        <v>0</v>
      </c>
      <c r="O450" t="s">
        <v>8266</v>
      </c>
      <c r="P450" t="s">
        <v>8272</v>
      </c>
      <c r="Q450" s="13">
        <f t="shared" si="25"/>
        <v>2014</v>
      </c>
      <c r="R450" s="16">
        <f t="shared" si="26"/>
        <v>4</v>
      </c>
      <c r="S450" t="str">
        <f t="shared" si="27"/>
        <v>Apr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f t="shared" ref="K451:K514" si="28">J451/60/60/24+DATE(1970,1,1)</f>
        <v>41534.568113425928</v>
      </c>
      <c r="L451" t="b">
        <v>0</v>
      </c>
      <c r="M451">
        <v>5</v>
      </c>
      <c r="N451" t="b">
        <v>0</v>
      </c>
      <c r="O451" t="s">
        <v>8266</v>
      </c>
      <c r="P451" t="s">
        <v>8272</v>
      </c>
      <c r="Q451" s="13">
        <f t="shared" ref="Q451:Q514" si="29">YEAR(K451)</f>
        <v>2013</v>
      </c>
      <c r="R451" s="16">
        <f t="shared" ref="R451:R514" si="30">MONTH(K451)</f>
        <v>9</v>
      </c>
      <c r="S451" t="str">
        <f t="shared" ref="S451:S514" si="31">TEXT(R451*29,"MMM")</f>
        <v>Sep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f t="shared" si="28"/>
        <v>41654.946759259255</v>
      </c>
      <c r="L452" t="b">
        <v>0</v>
      </c>
      <c r="M452">
        <v>7</v>
      </c>
      <c r="N452" t="b">
        <v>0</v>
      </c>
      <c r="O452" t="s">
        <v>8266</v>
      </c>
      <c r="P452" t="s">
        <v>8272</v>
      </c>
      <c r="Q452" s="13">
        <f t="shared" si="29"/>
        <v>2014</v>
      </c>
      <c r="R452" s="16">
        <f t="shared" si="30"/>
        <v>1</v>
      </c>
      <c r="S452" t="str">
        <f t="shared" si="31"/>
        <v>Jan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f t="shared" si="28"/>
        <v>41634.715173611112</v>
      </c>
      <c r="L453" t="b">
        <v>0</v>
      </c>
      <c r="M453">
        <v>0</v>
      </c>
      <c r="N453" t="b">
        <v>0</v>
      </c>
      <c r="O453" t="s">
        <v>8266</v>
      </c>
      <c r="P453" t="s">
        <v>8272</v>
      </c>
      <c r="Q453" s="13">
        <f t="shared" si="29"/>
        <v>2013</v>
      </c>
      <c r="R453" s="16">
        <f t="shared" si="30"/>
        <v>12</v>
      </c>
      <c r="S453" t="str">
        <f t="shared" si="31"/>
        <v>Dec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f t="shared" si="28"/>
        <v>42107.703877314809</v>
      </c>
      <c r="L454" t="b">
        <v>0</v>
      </c>
      <c r="M454">
        <v>12</v>
      </c>
      <c r="N454" t="b">
        <v>0</v>
      </c>
      <c r="O454" t="s">
        <v>8266</v>
      </c>
      <c r="P454" t="s">
        <v>8272</v>
      </c>
      <c r="Q454" s="13">
        <f t="shared" si="29"/>
        <v>2015</v>
      </c>
      <c r="R454" s="16">
        <f t="shared" si="30"/>
        <v>4</v>
      </c>
      <c r="S454" t="str">
        <f t="shared" si="31"/>
        <v>Apr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f t="shared" si="28"/>
        <v>42038.824988425928</v>
      </c>
      <c r="L455" t="b">
        <v>0</v>
      </c>
      <c r="M455">
        <v>2</v>
      </c>
      <c r="N455" t="b">
        <v>0</v>
      </c>
      <c r="O455" t="s">
        <v>8266</v>
      </c>
      <c r="P455" t="s">
        <v>8272</v>
      </c>
      <c r="Q455" s="13">
        <f t="shared" si="29"/>
        <v>2015</v>
      </c>
      <c r="R455" s="16">
        <f t="shared" si="30"/>
        <v>2</v>
      </c>
      <c r="S455" t="str">
        <f t="shared" si="31"/>
        <v>Feb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f t="shared" si="28"/>
        <v>41938.717256944445</v>
      </c>
      <c r="L456" t="b">
        <v>0</v>
      </c>
      <c r="M456">
        <v>5</v>
      </c>
      <c r="N456" t="b">
        <v>0</v>
      </c>
      <c r="O456" t="s">
        <v>8266</v>
      </c>
      <c r="P456" t="s">
        <v>8272</v>
      </c>
      <c r="Q456" s="13">
        <f t="shared" si="29"/>
        <v>2014</v>
      </c>
      <c r="R456" s="16">
        <f t="shared" si="30"/>
        <v>10</v>
      </c>
      <c r="S456" t="str">
        <f t="shared" si="31"/>
        <v>Oct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f t="shared" si="28"/>
        <v>40971.002569444441</v>
      </c>
      <c r="L457" t="b">
        <v>0</v>
      </c>
      <c r="M457">
        <v>2</v>
      </c>
      <c r="N457" t="b">
        <v>0</v>
      </c>
      <c r="O457" t="s">
        <v>8266</v>
      </c>
      <c r="P457" t="s">
        <v>8272</v>
      </c>
      <c r="Q457" s="13">
        <f t="shared" si="29"/>
        <v>2012</v>
      </c>
      <c r="R457" s="16">
        <f t="shared" si="30"/>
        <v>3</v>
      </c>
      <c r="S457" t="str">
        <f t="shared" si="31"/>
        <v>Mar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f t="shared" si="28"/>
        <v>41547.694456018515</v>
      </c>
      <c r="L458" t="b">
        <v>0</v>
      </c>
      <c r="M458">
        <v>3</v>
      </c>
      <c r="N458" t="b">
        <v>0</v>
      </c>
      <c r="O458" t="s">
        <v>8266</v>
      </c>
      <c r="P458" t="s">
        <v>8272</v>
      </c>
      <c r="Q458" s="13">
        <f t="shared" si="29"/>
        <v>2013</v>
      </c>
      <c r="R458" s="16">
        <f t="shared" si="30"/>
        <v>9</v>
      </c>
      <c r="S458" t="str">
        <f t="shared" si="31"/>
        <v>Sep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f t="shared" si="28"/>
        <v>41837.767500000002</v>
      </c>
      <c r="L459" t="b">
        <v>0</v>
      </c>
      <c r="M459">
        <v>0</v>
      </c>
      <c r="N459" t="b">
        <v>0</v>
      </c>
      <c r="O459" t="s">
        <v>8266</v>
      </c>
      <c r="P459" t="s">
        <v>8272</v>
      </c>
      <c r="Q459" s="13">
        <f t="shared" si="29"/>
        <v>2014</v>
      </c>
      <c r="R459" s="16">
        <f t="shared" si="30"/>
        <v>7</v>
      </c>
      <c r="S459" t="str">
        <f t="shared" si="31"/>
        <v>Jul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f t="shared" si="28"/>
        <v>41378.69976851852</v>
      </c>
      <c r="L460" t="b">
        <v>0</v>
      </c>
      <c r="M460">
        <v>49</v>
      </c>
      <c r="N460" t="b">
        <v>0</v>
      </c>
      <c r="O460" t="s">
        <v>8266</v>
      </c>
      <c r="P460" t="s">
        <v>8272</v>
      </c>
      <c r="Q460" s="13">
        <f t="shared" si="29"/>
        <v>2013</v>
      </c>
      <c r="R460" s="16">
        <f t="shared" si="30"/>
        <v>4</v>
      </c>
      <c r="S460" t="str">
        <f t="shared" si="31"/>
        <v>Apr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f t="shared" si="28"/>
        <v>40800.6403587963</v>
      </c>
      <c r="L461" t="b">
        <v>0</v>
      </c>
      <c r="M461">
        <v>1</v>
      </c>
      <c r="N461" t="b">
        <v>0</v>
      </c>
      <c r="O461" t="s">
        <v>8266</v>
      </c>
      <c r="P461" t="s">
        <v>8272</v>
      </c>
      <c r="Q461" s="13">
        <f t="shared" si="29"/>
        <v>2011</v>
      </c>
      <c r="R461" s="16">
        <f t="shared" si="30"/>
        <v>9</v>
      </c>
      <c r="S461" t="str">
        <f t="shared" si="31"/>
        <v>Sep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f t="shared" si="28"/>
        <v>41759.542534722219</v>
      </c>
      <c r="L462" t="b">
        <v>0</v>
      </c>
      <c r="M462">
        <v>2</v>
      </c>
      <c r="N462" t="b">
        <v>0</v>
      </c>
      <c r="O462" t="s">
        <v>8266</v>
      </c>
      <c r="P462" t="s">
        <v>8272</v>
      </c>
      <c r="Q462" s="13">
        <f t="shared" si="29"/>
        <v>2014</v>
      </c>
      <c r="R462" s="16">
        <f t="shared" si="30"/>
        <v>4</v>
      </c>
      <c r="S462" t="str">
        <f t="shared" si="31"/>
        <v>Apr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f t="shared" si="28"/>
        <v>41407.84684027778</v>
      </c>
      <c r="L463" t="b">
        <v>0</v>
      </c>
      <c r="M463">
        <v>0</v>
      </c>
      <c r="N463" t="b">
        <v>0</v>
      </c>
      <c r="O463" t="s">
        <v>8266</v>
      </c>
      <c r="P463" t="s">
        <v>8272</v>
      </c>
      <c r="Q463" s="13">
        <f t="shared" si="29"/>
        <v>2013</v>
      </c>
      <c r="R463" s="16">
        <f t="shared" si="30"/>
        <v>5</v>
      </c>
      <c r="S463" t="str">
        <f t="shared" si="31"/>
        <v>May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f t="shared" si="28"/>
        <v>40705.126631944448</v>
      </c>
      <c r="L464" t="b">
        <v>0</v>
      </c>
      <c r="M464">
        <v>0</v>
      </c>
      <c r="N464" t="b">
        <v>0</v>
      </c>
      <c r="O464" t="s">
        <v>8266</v>
      </c>
      <c r="P464" t="s">
        <v>8272</v>
      </c>
      <c r="Q464" s="13">
        <f t="shared" si="29"/>
        <v>2011</v>
      </c>
      <c r="R464" s="16">
        <f t="shared" si="30"/>
        <v>6</v>
      </c>
      <c r="S464" t="str">
        <f t="shared" si="31"/>
        <v>Jun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f t="shared" si="28"/>
        <v>40750.710104166668</v>
      </c>
      <c r="L465" t="b">
        <v>0</v>
      </c>
      <c r="M465">
        <v>11</v>
      </c>
      <c r="N465" t="b">
        <v>0</v>
      </c>
      <c r="O465" t="s">
        <v>8266</v>
      </c>
      <c r="P465" t="s">
        <v>8272</v>
      </c>
      <c r="Q465" s="13">
        <f t="shared" si="29"/>
        <v>2011</v>
      </c>
      <c r="R465" s="16">
        <f t="shared" si="30"/>
        <v>7</v>
      </c>
      <c r="S465" t="str">
        <f t="shared" si="31"/>
        <v>Jul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f t="shared" si="28"/>
        <v>42488.848784722228</v>
      </c>
      <c r="L466" t="b">
        <v>0</v>
      </c>
      <c r="M466">
        <v>1</v>
      </c>
      <c r="N466" t="b">
        <v>0</v>
      </c>
      <c r="O466" t="s">
        <v>8266</v>
      </c>
      <c r="P466" t="s">
        <v>8272</v>
      </c>
      <c r="Q466" s="13">
        <f t="shared" si="29"/>
        <v>2016</v>
      </c>
      <c r="R466" s="16">
        <f t="shared" si="30"/>
        <v>4</v>
      </c>
      <c r="S466" t="str">
        <f t="shared" si="31"/>
        <v>Apr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f t="shared" si="28"/>
        <v>41801.120069444441</v>
      </c>
      <c r="L467" t="b">
        <v>0</v>
      </c>
      <c r="M467">
        <v>8</v>
      </c>
      <c r="N467" t="b">
        <v>0</v>
      </c>
      <c r="O467" t="s">
        <v>8266</v>
      </c>
      <c r="P467" t="s">
        <v>8272</v>
      </c>
      <c r="Q467" s="13">
        <f t="shared" si="29"/>
        <v>2014</v>
      </c>
      <c r="R467" s="16">
        <f t="shared" si="30"/>
        <v>6</v>
      </c>
      <c r="S467" t="str">
        <f t="shared" si="31"/>
        <v>Jun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f t="shared" si="28"/>
        <v>41129.942870370374</v>
      </c>
      <c r="L468" t="b">
        <v>0</v>
      </c>
      <c r="M468">
        <v>5</v>
      </c>
      <c r="N468" t="b">
        <v>0</v>
      </c>
      <c r="O468" t="s">
        <v>8266</v>
      </c>
      <c r="P468" t="s">
        <v>8272</v>
      </c>
      <c r="Q468" s="13">
        <f t="shared" si="29"/>
        <v>2012</v>
      </c>
      <c r="R468" s="16">
        <f t="shared" si="30"/>
        <v>8</v>
      </c>
      <c r="S468" t="str">
        <f t="shared" si="31"/>
        <v>Aug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f t="shared" si="28"/>
        <v>41135.679791666669</v>
      </c>
      <c r="L469" t="b">
        <v>0</v>
      </c>
      <c r="M469">
        <v>39</v>
      </c>
      <c r="N469" t="b">
        <v>0</v>
      </c>
      <c r="O469" t="s">
        <v>8266</v>
      </c>
      <c r="P469" t="s">
        <v>8272</v>
      </c>
      <c r="Q469" s="13">
        <f t="shared" si="29"/>
        <v>2012</v>
      </c>
      <c r="R469" s="16">
        <f t="shared" si="30"/>
        <v>8</v>
      </c>
      <c r="S469" t="str">
        <f t="shared" si="31"/>
        <v>Aug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f t="shared" si="28"/>
        <v>41041.167627314811</v>
      </c>
      <c r="L470" t="b">
        <v>0</v>
      </c>
      <c r="M470">
        <v>0</v>
      </c>
      <c r="N470" t="b">
        <v>0</v>
      </c>
      <c r="O470" t="s">
        <v>8266</v>
      </c>
      <c r="P470" t="s">
        <v>8272</v>
      </c>
      <c r="Q470" s="13">
        <f t="shared" si="29"/>
        <v>2012</v>
      </c>
      <c r="R470" s="16">
        <f t="shared" si="30"/>
        <v>5</v>
      </c>
      <c r="S470" t="str">
        <f t="shared" si="31"/>
        <v>May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f t="shared" si="28"/>
        <v>41827.989861111113</v>
      </c>
      <c r="L471" t="b">
        <v>0</v>
      </c>
      <c r="M471">
        <v>0</v>
      </c>
      <c r="N471" t="b">
        <v>0</v>
      </c>
      <c r="O471" t="s">
        <v>8266</v>
      </c>
      <c r="P471" t="s">
        <v>8272</v>
      </c>
      <c r="Q471" s="13">
        <f t="shared" si="29"/>
        <v>2014</v>
      </c>
      <c r="R471" s="16">
        <f t="shared" si="30"/>
        <v>7</v>
      </c>
      <c r="S471" t="str">
        <f t="shared" si="31"/>
        <v>Jul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f t="shared" si="28"/>
        <v>41605.167696759258</v>
      </c>
      <c r="L472" t="b">
        <v>0</v>
      </c>
      <c r="M472">
        <v>2</v>
      </c>
      <c r="N472" t="b">
        <v>0</v>
      </c>
      <c r="O472" t="s">
        <v>8266</v>
      </c>
      <c r="P472" t="s">
        <v>8272</v>
      </c>
      <c r="Q472" s="13">
        <f t="shared" si="29"/>
        <v>2013</v>
      </c>
      <c r="R472" s="16">
        <f t="shared" si="30"/>
        <v>11</v>
      </c>
      <c r="S472" t="str">
        <f t="shared" si="31"/>
        <v>Nov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f t="shared" si="28"/>
        <v>41703.721979166665</v>
      </c>
      <c r="L473" t="b">
        <v>0</v>
      </c>
      <c r="M473">
        <v>170</v>
      </c>
      <c r="N473" t="b">
        <v>0</v>
      </c>
      <c r="O473" t="s">
        <v>8266</v>
      </c>
      <c r="P473" t="s">
        <v>8272</v>
      </c>
      <c r="Q473" s="13">
        <f t="shared" si="29"/>
        <v>2014</v>
      </c>
      <c r="R473" s="16">
        <f t="shared" si="30"/>
        <v>3</v>
      </c>
      <c r="S473" t="str">
        <f t="shared" si="31"/>
        <v>Mar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f t="shared" si="28"/>
        <v>41844.922662037039</v>
      </c>
      <c r="L474" t="b">
        <v>0</v>
      </c>
      <c r="M474">
        <v>5</v>
      </c>
      <c r="N474" t="b">
        <v>0</v>
      </c>
      <c r="O474" t="s">
        <v>8266</v>
      </c>
      <c r="P474" t="s">
        <v>8272</v>
      </c>
      <c r="Q474" s="13">
        <f t="shared" si="29"/>
        <v>2014</v>
      </c>
      <c r="R474" s="16">
        <f t="shared" si="30"/>
        <v>7</v>
      </c>
      <c r="S474" t="str">
        <f t="shared" si="31"/>
        <v>Jul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f t="shared" si="28"/>
        <v>41869.698136574072</v>
      </c>
      <c r="L475" t="b">
        <v>0</v>
      </c>
      <c r="M475">
        <v>14</v>
      </c>
      <c r="N475" t="b">
        <v>0</v>
      </c>
      <c r="O475" t="s">
        <v>8266</v>
      </c>
      <c r="P475" t="s">
        <v>8272</v>
      </c>
      <c r="Q475" s="13">
        <f t="shared" si="29"/>
        <v>2014</v>
      </c>
      <c r="R475" s="16">
        <f t="shared" si="30"/>
        <v>8</v>
      </c>
      <c r="S475" t="str">
        <f t="shared" si="31"/>
        <v>Aug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f t="shared" si="28"/>
        <v>42753.329039351855</v>
      </c>
      <c r="L476" t="b">
        <v>0</v>
      </c>
      <c r="M476">
        <v>1</v>
      </c>
      <c r="N476" t="b">
        <v>0</v>
      </c>
      <c r="O476" t="s">
        <v>8266</v>
      </c>
      <c r="P476" t="s">
        <v>8272</v>
      </c>
      <c r="Q476" s="13">
        <f t="shared" si="29"/>
        <v>2017</v>
      </c>
      <c r="R476" s="16">
        <f t="shared" si="30"/>
        <v>1</v>
      </c>
      <c r="S476" t="str">
        <f t="shared" si="31"/>
        <v>Jan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f t="shared" si="28"/>
        <v>42100.086145833338</v>
      </c>
      <c r="L477" t="b">
        <v>0</v>
      </c>
      <c r="M477">
        <v>0</v>
      </c>
      <c r="N477" t="b">
        <v>0</v>
      </c>
      <c r="O477" t="s">
        <v>8266</v>
      </c>
      <c r="P477" t="s">
        <v>8272</v>
      </c>
      <c r="Q477" s="13">
        <f t="shared" si="29"/>
        <v>2015</v>
      </c>
      <c r="R477" s="16">
        <f t="shared" si="30"/>
        <v>4</v>
      </c>
      <c r="S477" t="str">
        <f t="shared" si="31"/>
        <v>Apr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f t="shared" si="28"/>
        <v>41757.975011574075</v>
      </c>
      <c r="L478" t="b">
        <v>0</v>
      </c>
      <c r="M478">
        <v>124</v>
      </c>
      <c r="N478" t="b">
        <v>0</v>
      </c>
      <c r="O478" t="s">
        <v>8266</v>
      </c>
      <c r="P478" t="s">
        <v>8272</v>
      </c>
      <c r="Q478" s="13">
        <f t="shared" si="29"/>
        <v>2014</v>
      </c>
      <c r="R478" s="16">
        <f t="shared" si="30"/>
        <v>4</v>
      </c>
      <c r="S478" t="str">
        <f t="shared" si="31"/>
        <v>Apr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f t="shared" si="28"/>
        <v>40987.83488425926</v>
      </c>
      <c r="L479" t="b">
        <v>0</v>
      </c>
      <c r="M479">
        <v>0</v>
      </c>
      <c r="N479" t="b">
        <v>0</v>
      </c>
      <c r="O479" t="s">
        <v>8266</v>
      </c>
      <c r="P479" t="s">
        <v>8272</v>
      </c>
      <c r="Q479" s="13">
        <f t="shared" si="29"/>
        <v>2012</v>
      </c>
      <c r="R479" s="16">
        <f t="shared" si="30"/>
        <v>3</v>
      </c>
      <c r="S479" t="str">
        <f t="shared" si="31"/>
        <v>Mar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f t="shared" si="28"/>
        <v>42065.910983796297</v>
      </c>
      <c r="L480" t="b">
        <v>0</v>
      </c>
      <c r="M480">
        <v>0</v>
      </c>
      <c r="N480" t="b">
        <v>0</v>
      </c>
      <c r="O480" t="s">
        <v>8266</v>
      </c>
      <c r="P480" t="s">
        <v>8272</v>
      </c>
      <c r="Q480" s="13">
        <f t="shared" si="29"/>
        <v>2015</v>
      </c>
      <c r="R480" s="16">
        <f t="shared" si="30"/>
        <v>3</v>
      </c>
      <c r="S480" t="str">
        <f t="shared" si="31"/>
        <v>Mar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f t="shared" si="28"/>
        <v>41904.407812500001</v>
      </c>
      <c r="L481" t="b">
        <v>0</v>
      </c>
      <c r="M481">
        <v>55</v>
      </c>
      <c r="N481" t="b">
        <v>0</v>
      </c>
      <c r="O481" t="s">
        <v>8266</v>
      </c>
      <c r="P481" t="s">
        <v>8272</v>
      </c>
      <c r="Q481" s="13">
        <f t="shared" si="29"/>
        <v>2014</v>
      </c>
      <c r="R481" s="16">
        <f t="shared" si="30"/>
        <v>9</v>
      </c>
      <c r="S481" t="str">
        <f t="shared" si="31"/>
        <v>Sep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f t="shared" si="28"/>
        <v>41465.500173611108</v>
      </c>
      <c r="L482" t="b">
        <v>0</v>
      </c>
      <c r="M482">
        <v>140</v>
      </c>
      <c r="N482" t="b">
        <v>0</v>
      </c>
      <c r="O482" t="s">
        <v>8266</v>
      </c>
      <c r="P482" t="s">
        <v>8272</v>
      </c>
      <c r="Q482" s="13">
        <f t="shared" si="29"/>
        <v>2013</v>
      </c>
      <c r="R482" s="16">
        <f t="shared" si="30"/>
        <v>7</v>
      </c>
      <c r="S482" t="str">
        <f t="shared" si="31"/>
        <v>Jul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f t="shared" si="28"/>
        <v>41162.672326388885</v>
      </c>
      <c r="L483" t="b">
        <v>0</v>
      </c>
      <c r="M483">
        <v>21</v>
      </c>
      <c r="N483" t="b">
        <v>0</v>
      </c>
      <c r="O483" t="s">
        <v>8266</v>
      </c>
      <c r="P483" t="s">
        <v>8272</v>
      </c>
      <c r="Q483" s="13">
        <f t="shared" si="29"/>
        <v>2012</v>
      </c>
      <c r="R483" s="16">
        <f t="shared" si="30"/>
        <v>9</v>
      </c>
      <c r="S483" t="str">
        <f t="shared" si="31"/>
        <v>Sep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f t="shared" si="28"/>
        <v>42447.896875000006</v>
      </c>
      <c r="L484" t="b">
        <v>0</v>
      </c>
      <c r="M484">
        <v>1</v>
      </c>
      <c r="N484" t="b">
        <v>0</v>
      </c>
      <c r="O484" t="s">
        <v>8266</v>
      </c>
      <c r="P484" t="s">
        <v>8272</v>
      </c>
      <c r="Q484" s="13">
        <f t="shared" si="29"/>
        <v>2016</v>
      </c>
      <c r="R484" s="16">
        <f t="shared" si="30"/>
        <v>3</v>
      </c>
      <c r="S484" t="str">
        <f t="shared" si="31"/>
        <v>Mar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f t="shared" si="28"/>
        <v>41243.197592592594</v>
      </c>
      <c r="L485" t="b">
        <v>0</v>
      </c>
      <c r="M485">
        <v>147</v>
      </c>
      <c r="N485" t="b">
        <v>0</v>
      </c>
      <c r="O485" t="s">
        <v>8266</v>
      </c>
      <c r="P485" t="s">
        <v>8272</v>
      </c>
      <c r="Q485" s="13">
        <f t="shared" si="29"/>
        <v>2012</v>
      </c>
      <c r="R485" s="16">
        <f t="shared" si="30"/>
        <v>11</v>
      </c>
      <c r="S485" t="str">
        <f t="shared" si="31"/>
        <v>Nov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f t="shared" si="28"/>
        <v>42272.93949074074</v>
      </c>
      <c r="L486" t="b">
        <v>0</v>
      </c>
      <c r="M486">
        <v>11</v>
      </c>
      <c r="N486" t="b">
        <v>0</v>
      </c>
      <c r="O486" t="s">
        <v>8266</v>
      </c>
      <c r="P486" t="s">
        <v>8272</v>
      </c>
      <c r="Q486" s="13">
        <f t="shared" si="29"/>
        <v>2015</v>
      </c>
      <c r="R486" s="16">
        <f t="shared" si="30"/>
        <v>9</v>
      </c>
      <c r="S486" t="str">
        <f t="shared" si="31"/>
        <v>Sep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f t="shared" si="28"/>
        <v>41381.50577546296</v>
      </c>
      <c r="L487" t="b">
        <v>0</v>
      </c>
      <c r="M487">
        <v>125</v>
      </c>
      <c r="N487" t="b">
        <v>0</v>
      </c>
      <c r="O487" t="s">
        <v>8266</v>
      </c>
      <c r="P487" t="s">
        <v>8272</v>
      </c>
      <c r="Q487" s="13">
        <f t="shared" si="29"/>
        <v>2013</v>
      </c>
      <c r="R487" s="16">
        <f t="shared" si="30"/>
        <v>4</v>
      </c>
      <c r="S487" t="str">
        <f t="shared" si="31"/>
        <v>Apr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f t="shared" si="28"/>
        <v>41761.94258101852</v>
      </c>
      <c r="L488" t="b">
        <v>0</v>
      </c>
      <c r="M488">
        <v>1</v>
      </c>
      <c r="N488" t="b">
        <v>0</v>
      </c>
      <c r="O488" t="s">
        <v>8266</v>
      </c>
      <c r="P488" t="s">
        <v>8272</v>
      </c>
      <c r="Q488" s="13">
        <f t="shared" si="29"/>
        <v>2014</v>
      </c>
      <c r="R488" s="16">
        <f t="shared" si="30"/>
        <v>5</v>
      </c>
      <c r="S488" t="str">
        <f t="shared" si="31"/>
        <v>May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f t="shared" si="28"/>
        <v>42669.594837962963</v>
      </c>
      <c r="L489" t="b">
        <v>0</v>
      </c>
      <c r="M489">
        <v>0</v>
      </c>
      <c r="N489" t="b">
        <v>0</v>
      </c>
      <c r="O489" t="s">
        <v>8266</v>
      </c>
      <c r="P489" t="s">
        <v>8272</v>
      </c>
      <c r="Q489" s="13">
        <f t="shared" si="29"/>
        <v>2016</v>
      </c>
      <c r="R489" s="16">
        <f t="shared" si="30"/>
        <v>10</v>
      </c>
      <c r="S489" t="str">
        <f t="shared" si="31"/>
        <v>Oct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f t="shared" si="28"/>
        <v>42714.054398148146</v>
      </c>
      <c r="L490" t="b">
        <v>0</v>
      </c>
      <c r="M490">
        <v>0</v>
      </c>
      <c r="N490" t="b">
        <v>0</v>
      </c>
      <c r="O490" t="s">
        <v>8266</v>
      </c>
      <c r="P490" t="s">
        <v>8272</v>
      </c>
      <c r="Q490" s="13">
        <f t="shared" si="29"/>
        <v>2016</v>
      </c>
      <c r="R490" s="16">
        <f t="shared" si="30"/>
        <v>12</v>
      </c>
      <c r="S490" t="str">
        <f t="shared" si="31"/>
        <v>Dec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f t="shared" si="28"/>
        <v>40882.481666666667</v>
      </c>
      <c r="L491" t="b">
        <v>0</v>
      </c>
      <c r="M491">
        <v>3</v>
      </c>
      <c r="N491" t="b">
        <v>0</v>
      </c>
      <c r="O491" t="s">
        <v>8266</v>
      </c>
      <c r="P491" t="s">
        <v>8272</v>
      </c>
      <c r="Q491" s="13">
        <f t="shared" si="29"/>
        <v>2011</v>
      </c>
      <c r="R491" s="16">
        <f t="shared" si="30"/>
        <v>12</v>
      </c>
      <c r="S491" t="str">
        <f t="shared" si="31"/>
        <v>Dec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f t="shared" si="28"/>
        <v>41113.968576388892</v>
      </c>
      <c r="L492" t="b">
        <v>0</v>
      </c>
      <c r="M492">
        <v>0</v>
      </c>
      <c r="N492" t="b">
        <v>0</v>
      </c>
      <c r="O492" t="s">
        <v>8266</v>
      </c>
      <c r="P492" t="s">
        <v>8272</v>
      </c>
      <c r="Q492" s="13">
        <f t="shared" si="29"/>
        <v>2012</v>
      </c>
      <c r="R492" s="16">
        <f t="shared" si="30"/>
        <v>7</v>
      </c>
      <c r="S492" t="str">
        <f t="shared" si="31"/>
        <v>Jul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f t="shared" si="28"/>
        <v>42366.982627314821</v>
      </c>
      <c r="L493" t="b">
        <v>0</v>
      </c>
      <c r="M493">
        <v>0</v>
      </c>
      <c r="N493" t="b">
        <v>0</v>
      </c>
      <c r="O493" t="s">
        <v>8266</v>
      </c>
      <c r="P493" t="s">
        <v>8272</v>
      </c>
      <c r="Q493" s="13">
        <f t="shared" si="29"/>
        <v>2015</v>
      </c>
      <c r="R493" s="16">
        <f t="shared" si="30"/>
        <v>12</v>
      </c>
      <c r="S493" t="str">
        <f t="shared" si="31"/>
        <v>Dec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f t="shared" si="28"/>
        <v>42596.03506944445</v>
      </c>
      <c r="L494" t="b">
        <v>0</v>
      </c>
      <c r="M494">
        <v>0</v>
      </c>
      <c r="N494" t="b">
        <v>0</v>
      </c>
      <c r="O494" t="s">
        <v>8266</v>
      </c>
      <c r="P494" t="s">
        <v>8272</v>
      </c>
      <c r="Q494" s="13">
        <f t="shared" si="29"/>
        <v>2016</v>
      </c>
      <c r="R494" s="16">
        <f t="shared" si="30"/>
        <v>8</v>
      </c>
      <c r="S494" t="str">
        <f t="shared" si="31"/>
        <v>Aug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f t="shared" si="28"/>
        <v>42114.726134259254</v>
      </c>
      <c r="L495" t="b">
        <v>0</v>
      </c>
      <c r="M495">
        <v>0</v>
      </c>
      <c r="N495" t="b">
        <v>0</v>
      </c>
      <c r="O495" t="s">
        <v>8266</v>
      </c>
      <c r="P495" t="s">
        <v>8272</v>
      </c>
      <c r="Q495" s="13">
        <f t="shared" si="29"/>
        <v>2015</v>
      </c>
      <c r="R495" s="16">
        <f t="shared" si="30"/>
        <v>4</v>
      </c>
      <c r="S495" t="str">
        <f t="shared" si="31"/>
        <v>Apr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f t="shared" si="28"/>
        <v>41799.830613425926</v>
      </c>
      <c r="L496" t="b">
        <v>0</v>
      </c>
      <c r="M496">
        <v>3</v>
      </c>
      <c r="N496" t="b">
        <v>0</v>
      </c>
      <c r="O496" t="s">
        <v>8266</v>
      </c>
      <c r="P496" t="s">
        <v>8272</v>
      </c>
      <c r="Q496" s="13">
        <f t="shared" si="29"/>
        <v>2014</v>
      </c>
      <c r="R496" s="16">
        <f t="shared" si="30"/>
        <v>6</v>
      </c>
      <c r="S496" t="str">
        <f t="shared" si="31"/>
        <v>Jun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f t="shared" si="28"/>
        <v>42171.827604166669</v>
      </c>
      <c r="L497" t="b">
        <v>0</v>
      </c>
      <c r="M497">
        <v>0</v>
      </c>
      <c r="N497" t="b">
        <v>0</v>
      </c>
      <c r="O497" t="s">
        <v>8266</v>
      </c>
      <c r="P497" t="s">
        <v>8272</v>
      </c>
      <c r="Q497" s="13">
        <f t="shared" si="29"/>
        <v>2015</v>
      </c>
      <c r="R497" s="16">
        <f t="shared" si="30"/>
        <v>6</v>
      </c>
      <c r="S497" t="str">
        <f t="shared" si="31"/>
        <v>Jun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f t="shared" si="28"/>
        <v>41620.93141203704</v>
      </c>
      <c r="L498" t="b">
        <v>0</v>
      </c>
      <c r="M498">
        <v>1</v>
      </c>
      <c r="N498" t="b">
        <v>0</v>
      </c>
      <c r="O498" t="s">
        <v>8266</v>
      </c>
      <c r="P498" t="s">
        <v>8272</v>
      </c>
      <c r="Q498" s="13">
        <f t="shared" si="29"/>
        <v>2013</v>
      </c>
      <c r="R498" s="16">
        <f t="shared" si="30"/>
        <v>12</v>
      </c>
      <c r="S498" t="str">
        <f t="shared" si="31"/>
        <v>Dec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f t="shared" si="28"/>
        <v>41945.037789351853</v>
      </c>
      <c r="L499" t="b">
        <v>0</v>
      </c>
      <c r="M499">
        <v>3</v>
      </c>
      <c r="N499" t="b">
        <v>0</v>
      </c>
      <c r="O499" t="s">
        <v>8266</v>
      </c>
      <c r="P499" t="s">
        <v>8272</v>
      </c>
      <c r="Q499" s="13">
        <f t="shared" si="29"/>
        <v>2014</v>
      </c>
      <c r="R499" s="16">
        <f t="shared" si="30"/>
        <v>11</v>
      </c>
      <c r="S499" t="str">
        <f t="shared" si="31"/>
        <v>Nov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f t="shared" si="28"/>
        <v>40858.762141203704</v>
      </c>
      <c r="L500" t="b">
        <v>0</v>
      </c>
      <c r="M500">
        <v>22</v>
      </c>
      <c r="N500" t="b">
        <v>0</v>
      </c>
      <c r="O500" t="s">
        <v>8266</v>
      </c>
      <c r="P500" t="s">
        <v>8272</v>
      </c>
      <c r="Q500" s="13">
        <f t="shared" si="29"/>
        <v>2011</v>
      </c>
      <c r="R500" s="16">
        <f t="shared" si="30"/>
        <v>11</v>
      </c>
      <c r="S500" t="str">
        <f t="shared" si="31"/>
        <v>Nov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f t="shared" si="28"/>
        <v>40043.895462962959</v>
      </c>
      <c r="L501" t="b">
        <v>0</v>
      </c>
      <c r="M501">
        <v>26</v>
      </c>
      <c r="N501" t="b">
        <v>0</v>
      </c>
      <c r="O501" t="s">
        <v>8266</v>
      </c>
      <c r="P501" t="s">
        <v>8272</v>
      </c>
      <c r="Q501" s="13">
        <f t="shared" si="29"/>
        <v>2009</v>
      </c>
      <c r="R501" s="16">
        <f t="shared" si="30"/>
        <v>8</v>
      </c>
      <c r="S501" t="str">
        <f t="shared" si="31"/>
        <v>Aug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f t="shared" si="28"/>
        <v>40247.886006944449</v>
      </c>
      <c r="L502" t="b">
        <v>0</v>
      </c>
      <c r="M502">
        <v>4</v>
      </c>
      <c r="N502" t="b">
        <v>0</v>
      </c>
      <c r="O502" t="s">
        <v>8266</v>
      </c>
      <c r="P502" t="s">
        <v>8272</v>
      </c>
      <c r="Q502" s="13">
        <f t="shared" si="29"/>
        <v>2010</v>
      </c>
      <c r="R502" s="16">
        <f t="shared" si="30"/>
        <v>3</v>
      </c>
      <c r="S502" t="str">
        <f t="shared" si="31"/>
        <v>Mar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f t="shared" si="28"/>
        <v>40703.234386574077</v>
      </c>
      <c r="L503" t="b">
        <v>0</v>
      </c>
      <c r="M503">
        <v>0</v>
      </c>
      <c r="N503" t="b">
        <v>0</v>
      </c>
      <c r="O503" t="s">
        <v>8266</v>
      </c>
      <c r="P503" t="s">
        <v>8272</v>
      </c>
      <c r="Q503" s="13">
        <f t="shared" si="29"/>
        <v>2011</v>
      </c>
      <c r="R503" s="16">
        <f t="shared" si="30"/>
        <v>6</v>
      </c>
      <c r="S503" t="str">
        <f t="shared" si="31"/>
        <v>Jun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f t="shared" si="28"/>
        <v>40956.553530092591</v>
      </c>
      <c r="L504" t="b">
        <v>0</v>
      </c>
      <c r="M504">
        <v>4</v>
      </c>
      <c r="N504" t="b">
        <v>0</v>
      </c>
      <c r="O504" t="s">
        <v>8266</v>
      </c>
      <c r="P504" t="s">
        <v>8272</v>
      </c>
      <c r="Q504" s="13">
        <f t="shared" si="29"/>
        <v>2012</v>
      </c>
      <c r="R504" s="16">
        <f t="shared" si="30"/>
        <v>2</v>
      </c>
      <c r="S504" t="str">
        <f t="shared" si="31"/>
        <v>Feb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f t="shared" si="28"/>
        <v>41991.526655092588</v>
      </c>
      <c r="L505" t="b">
        <v>0</v>
      </c>
      <c r="M505">
        <v>9</v>
      </c>
      <c r="N505" t="b">
        <v>0</v>
      </c>
      <c r="O505" t="s">
        <v>8266</v>
      </c>
      <c r="P505" t="s">
        <v>8272</v>
      </c>
      <c r="Q505" s="13">
        <f t="shared" si="29"/>
        <v>2014</v>
      </c>
      <c r="R505" s="16">
        <f t="shared" si="30"/>
        <v>12</v>
      </c>
      <c r="S505" t="str">
        <f t="shared" si="31"/>
        <v>Dec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f t="shared" si="28"/>
        <v>40949.98364583333</v>
      </c>
      <c r="L506" t="b">
        <v>0</v>
      </c>
      <c r="M506">
        <v>5</v>
      </c>
      <c r="N506" t="b">
        <v>0</v>
      </c>
      <c r="O506" t="s">
        <v>8266</v>
      </c>
      <c r="P506" t="s">
        <v>8272</v>
      </c>
      <c r="Q506" s="13">
        <f t="shared" si="29"/>
        <v>2012</v>
      </c>
      <c r="R506" s="16">
        <f t="shared" si="30"/>
        <v>2</v>
      </c>
      <c r="S506" t="str">
        <f t="shared" si="31"/>
        <v>Feb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f t="shared" si="28"/>
        <v>42318.098217592589</v>
      </c>
      <c r="L507" t="b">
        <v>0</v>
      </c>
      <c r="M507">
        <v>14</v>
      </c>
      <c r="N507" t="b">
        <v>0</v>
      </c>
      <c r="O507" t="s">
        <v>8266</v>
      </c>
      <c r="P507" t="s">
        <v>8272</v>
      </c>
      <c r="Q507" s="13">
        <f t="shared" si="29"/>
        <v>2015</v>
      </c>
      <c r="R507" s="16">
        <f t="shared" si="30"/>
        <v>11</v>
      </c>
      <c r="S507" t="str">
        <f t="shared" si="31"/>
        <v>Nov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f t="shared" si="28"/>
        <v>41466.552314814813</v>
      </c>
      <c r="L508" t="b">
        <v>0</v>
      </c>
      <c r="M508">
        <v>1</v>
      </c>
      <c r="N508" t="b">
        <v>0</v>
      </c>
      <c r="O508" t="s">
        <v>8266</v>
      </c>
      <c r="P508" t="s">
        <v>8272</v>
      </c>
      <c r="Q508" s="13">
        <f t="shared" si="29"/>
        <v>2013</v>
      </c>
      <c r="R508" s="16">
        <f t="shared" si="30"/>
        <v>7</v>
      </c>
      <c r="S508" t="str">
        <f t="shared" si="31"/>
        <v>Jul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f t="shared" si="28"/>
        <v>41156.958993055552</v>
      </c>
      <c r="L509" t="b">
        <v>0</v>
      </c>
      <c r="M509">
        <v>10</v>
      </c>
      <c r="N509" t="b">
        <v>0</v>
      </c>
      <c r="O509" t="s">
        <v>8266</v>
      </c>
      <c r="P509" t="s">
        <v>8272</v>
      </c>
      <c r="Q509" s="13">
        <f t="shared" si="29"/>
        <v>2012</v>
      </c>
      <c r="R509" s="16">
        <f t="shared" si="30"/>
        <v>9</v>
      </c>
      <c r="S509" t="str">
        <f t="shared" si="31"/>
        <v>Sep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f t="shared" si="28"/>
        <v>40995.024317129632</v>
      </c>
      <c r="L510" t="b">
        <v>0</v>
      </c>
      <c r="M510">
        <v>3</v>
      </c>
      <c r="N510" t="b">
        <v>0</v>
      </c>
      <c r="O510" t="s">
        <v>8266</v>
      </c>
      <c r="P510" t="s">
        <v>8272</v>
      </c>
      <c r="Q510" s="13">
        <f t="shared" si="29"/>
        <v>2012</v>
      </c>
      <c r="R510" s="16">
        <f t="shared" si="30"/>
        <v>3</v>
      </c>
      <c r="S510" t="str">
        <f t="shared" si="31"/>
        <v>Mar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f t="shared" si="28"/>
        <v>42153.631597222222</v>
      </c>
      <c r="L511" t="b">
        <v>0</v>
      </c>
      <c r="M511">
        <v>1</v>
      </c>
      <c r="N511" t="b">
        <v>0</v>
      </c>
      <c r="O511" t="s">
        <v>8266</v>
      </c>
      <c r="P511" t="s">
        <v>8272</v>
      </c>
      <c r="Q511" s="13">
        <f t="shared" si="29"/>
        <v>2015</v>
      </c>
      <c r="R511" s="16">
        <f t="shared" si="30"/>
        <v>5</v>
      </c>
      <c r="S511" t="str">
        <f t="shared" si="31"/>
        <v>May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f t="shared" si="28"/>
        <v>42400.176377314812</v>
      </c>
      <c r="L512" t="b">
        <v>0</v>
      </c>
      <c r="M512">
        <v>0</v>
      </c>
      <c r="N512" t="b">
        <v>0</v>
      </c>
      <c r="O512" t="s">
        <v>8266</v>
      </c>
      <c r="P512" t="s">
        <v>8272</v>
      </c>
      <c r="Q512" s="13">
        <f t="shared" si="29"/>
        <v>2016</v>
      </c>
      <c r="R512" s="16">
        <f t="shared" si="30"/>
        <v>1</v>
      </c>
      <c r="S512" t="str">
        <f t="shared" si="31"/>
        <v>Jan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f t="shared" si="28"/>
        <v>41340.303032407406</v>
      </c>
      <c r="L513" t="b">
        <v>0</v>
      </c>
      <c r="M513">
        <v>5</v>
      </c>
      <c r="N513" t="b">
        <v>0</v>
      </c>
      <c r="O513" t="s">
        <v>8266</v>
      </c>
      <c r="P513" t="s">
        <v>8272</v>
      </c>
      <c r="Q513" s="13">
        <f t="shared" si="29"/>
        <v>2013</v>
      </c>
      <c r="R513" s="16">
        <f t="shared" si="30"/>
        <v>3</v>
      </c>
      <c r="S513" t="str">
        <f t="shared" si="31"/>
        <v>Mar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f t="shared" si="28"/>
        <v>42649.742210648154</v>
      </c>
      <c r="L514" t="b">
        <v>0</v>
      </c>
      <c r="M514">
        <v>2</v>
      </c>
      <c r="N514" t="b">
        <v>0</v>
      </c>
      <c r="O514" t="s">
        <v>8266</v>
      </c>
      <c r="P514" t="s">
        <v>8272</v>
      </c>
      <c r="Q514" s="13">
        <f t="shared" si="29"/>
        <v>2016</v>
      </c>
      <c r="R514" s="16">
        <f t="shared" si="30"/>
        <v>10</v>
      </c>
      <c r="S514" t="str">
        <f t="shared" si="31"/>
        <v>Oct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f t="shared" ref="K515:K578" si="32">J515/60/60/24+DATE(1970,1,1)</f>
        <v>42552.653993055559</v>
      </c>
      <c r="L515" t="b">
        <v>0</v>
      </c>
      <c r="M515">
        <v>68</v>
      </c>
      <c r="N515" t="b">
        <v>0</v>
      </c>
      <c r="O515" t="s">
        <v>8266</v>
      </c>
      <c r="P515" t="s">
        <v>8272</v>
      </c>
      <c r="Q515" s="13">
        <f t="shared" ref="Q515:Q578" si="33">YEAR(K515)</f>
        <v>2016</v>
      </c>
      <c r="R515" s="16">
        <f t="shared" ref="R515:R578" si="34">MONTH(K515)</f>
        <v>7</v>
      </c>
      <c r="S515" t="str">
        <f t="shared" ref="S515:S578" si="35">TEXT(R515*29,"MMM")</f>
        <v>Jul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f t="shared" si="32"/>
        <v>41830.613969907405</v>
      </c>
      <c r="L516" t="b">
        <v>0</v>
      </c>
      <c r="M516">
        <v>3</v>
      </c>
      <c r="N516" t="b">
        <v>0</v>
      </c>
      <c r="O516" t="s">
        <v>8266</v>
      </c>
      <c r="P516" t="s">
        <v>8272</v>
      </c>
      <c r="Q516" s="13">
        <f t="shared" si="33"/>
        <v>2014</v>
      </c>
      <c r="R516" s="16">
        <f t="shared" si="34"/>
        <v>7</v>
      </c>
      <c r="S516" t="str">
        <f t="shared" si="35"/>
        <v>Jul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f t="shared" si="32"/>
        <v>42327.490752314814</v>
      </c>
      <c r="L517" t="b">
        <v>0</v>
      </c>
      <c r="M517">
        <v>34</v>
      </c>
      <c r="N517" t="b">
        <v>0</v>
      </c>
      <c r="O517" t="s">
        <v>8266</v>
      </c>
      <c r="P517" t="s">
        <v>8272</v>
      </c>
      <c r="Q517" s="13">
        <f t="shared" si="33"/>
        <v>2015</v>
      </c>
      <c r="R517" s="16">
        <f t="shared" si="34"/>
        <v>11</v>
      </c>
      <c r="S517" t="str">
        <f t="shared" si="35"/>
        <v>Nov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f t="shared" si="32"/>
        <v>42091.778703703705</v>
      </c>
      <c r="L518" t="b">
        <v>0</v>
      </c>
      <c r="M518">
        <v>0</v>
      </c>
      <c r="N518" t="b">
        <v>0</v>
      </c>
      <c r="O518" t="s">
        <v>8266</v>
      </c>
      <c r="P518" t="s">
        <v>8272</v>
      </c>
      <c r="Q518" s="13">
        <f t="shared" si="33"/>
        <v>2015</v>
      </c>
      <c r="R518" s="16">
        <f t="shared" si="34"/>
        <v>3</v>
      </c>
      <c r="S518" t="str">
        <f t="shared" si="35"/>
        <v>Mar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f t="shared" si="32"/>
        <v>42738.615289351852</v>
      </c>
      <c r="L519" t="b">
        <v>0</v>
      </c>
      <c r="M519">
        <v>3</v>
      </c>
      <c r="N519" t="b">
        <v>0</v>
      </c>
      <c r="O519" t="s">
        <v>8266</v>
      </c>
      <c r="P519" t="s">
        <v>8272</v>
      </c>
      <c r="Q519" s="13">
        <f t="shared" si="33"/>
        <v>2017</v>
      </c>
      <c r="R519" s="16">
        <f t="shared" si="34"/>
        <v>1</v>
      </c>
      <c r="S519" t="str">
        <f t="shared" si="35"/>
        <v>Jan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f t="shared" si="32"/>
        <v>42223.616018518514</v>
      </c>
      <c r="L520" t="b">
        <v>0</v>
      </c>
      <c r="M520">
        <v>0</v>
      </c>
      <c r="N520" t="b">
        <v>0</v>
      </c>
      <c r="O520" t="s">
        <v>8266</v>
      </c>
      <c r="P520" t="s">
        <v>8272</v>
      </c>
      <c r="Q520" s="13">
        <f t="shared" si="33"/>
        <v>2015</v>
      </c>
      <c r="R520" s="16">
        <f t="shared" si="34"/>
        <v>8</v>
      </c>
      <c r="S520" t="str">
        <f t="shared" si="35"/>
        <v>Aug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f t="shared" si="32"/>
        <v>41218.391446759262</v>
      </c>
      <c r="L521" t="b">
        <v>0</v>
      </c>
      <c r="M521">
        <v>70</v>
      </c>
      <c r="N521" t="b">
        <v>0</v>
      </c>
      <c r="O521" t="s">
        <v>8266</v>
      </c>
      <c r="P521" t="s">
        <v>8272</v>
      </c>
      <c r="Q521" s="13">
        <f t="shared" si="33"/>
        <v>2012</v>
      </c>
      <c r="R521" s="16">
        <f t="shared" si="34"/>
        <v>11</v>
      </c>
      <c r="S521" t="str">
        <f t="shared" si="35"/>
        <v>Nov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f t="shared" si="32"/>
        <v>42318.702094907407</v>
      </c>
      <c r="L522" t="b">
        <v>0</v>
      </c>
      <c r="M522">
        <v>34</v>
      </c>
      <c r="N522" t="b">
        <v>1</v>
      </c>
      <c r="O522" t="s">
        <v>8273</v>
      </c>
      <c r="P522" t="s">
        <v>8274</v>
      </c>
      <c r="Q522" s="13">
        <f t="shared" si="33"/>
        <v>2015</v>
      </c>
      <c r="R522" s="16">
        <f t="shared" si="34"/>
        <v>11</v>
      </c>
      <c r="S522" t="str">
        <f t="shared" si="35"/>
        <v>Nov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f t="shared" si="32"/>
        <v>42646.092812499999</v>
      </c>
      <c r="L523" t="b">
        <v>0</v>
      </c>
      <c r="M523">
        <v>56</v>
      </c>
      <c r="N523" t="b">
        <v>1</v>
      </c>
      <c r="O523" t="s">
        <v>8273</v>
      </c>
      <c r="P523" t="s">
        <v>8274</v>
      </c>
      <c r="Q523" s="13">
        <f t="shared" si="33"/>
        <v>2016</v>
      </c>
      <c r="R523" s="16">
        <f t="shared" si="34"/>
        <v>10</v>
      </c>
      <c r="S523" t="str">
        <f t="shared" si="35"/>
        <v>Oct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f t="shared" si="32"/>
        <v>42430.040798611109</v>
      </c>
      <c r="L524" t="b">
        <v>0</v>
      </c>
      <c r="M524">
        <v>31</v>
      </c>
      <c r="N524" t="b">
        <v>1</v>
      </c>
      <c r="O524" t="s">
        <v>8273</v>
      </c>
      <c r="P524" t="s">
        <v>8274</v>
      </c>
      <c r="Q524" s="13">
        <f t="shared" si="33"/>
        <v>2016</v>
      </c>
      <c r="R524" s="16">
        <f t="shared" si="34"/>
        <v>3</v>
      </c>
      <c r="S524" t="str">
        <f t="shared" si="35"/>
        <v>Mar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f t="shared" si="32"/>
        <v>42238.13282407407</v>
      </c>
      <c r="L525" t="b">
        <v>0</v>
      </c>
      <c r="M525">
        <v>84</v>
      </c>
      <c r="N525" t="b">
        <v>1</v>
      </c>
      <c r="O525" t="s">
        <v>8273</v>
      </c>
      <c r="P525" t="s">
        <v>8274</v>
      </c>
      <c r="Q525" s="13">
        <f t="shared" si="33"/>
        <v>2015</v>
      </c>
      <c r="R525" s="16">
        <f t="shared" si="34"/>
        <v>8</v>
      </c>
      <c r="S525" t="str">
        <f t="shared" si="35"/>
        <v>Aug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f t="shared" si="32"/>
        <v>42492.717233796298</v>
      </c>
      <c r="L526" t="b">
        <v>0</v>
      </c>
      <c r="M526">
        <v>130</v>
      </c>
      <c r="N526" t="b">
        <v>1</v>
      </c>
      <c r="O526" t="s">
        <v>8273</v>
      </c>
      <c r="P526" t="s">
        <v>8274</v>
      </c>
      <c r="Q526" s="13">
        <f t="shared" si="33"/>
        <v>2016</v>
      </c>
      <c r="R526" s="16">
        <f t="shared" si="34"/>
        <v>5</v>
      </c>
      <c r="S526" t="str">
        <f t="shared" si="35"/>
        <v>May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f t="shared" si="32"/>
        <v>41850.400937500002</v>
      </c>
      <c r="L527" t="b">
        <v>0</v>
      </c>
      <c r="M527">
        <v>12</v>
      </c>
      <c r="N527" t="b">
        <v>1</v>
      </c>
      <c r="O527" t="s">
        <v>8273</v>
      </c>
      <c r="P527" t="s">
        <v>8274</v>
      </c>
      <c r="Q527" s="13">
        <f t="shared" si="33"/>
        <v>2014</v>
      </c>
      <c r="R527" s="16">
        <f t="shared" si="34"/>
        <v>7</v>
      </c>
      <c r="S527" t="str">
        <f t="shared" si="35"/>
        <v>Jul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f t="shared" si="32"/>
        <v>42192.591944444444</v>
      </c>
      <c r="L528" t="b">
        <v>0</v>
      </c>
      <c r="M528">
        <v>23</v>
      </c>
      <c r="N528" t="b">
        <v>1</v>
      </c>
      <c r="O528" t="s">
        <v>8273</v>
      </c>
      <c r="P528" t="s">
        <v>8274</v>
      </c>
      <c r="Q528" s="13">
        <f t="shared" si="33"/>
        <v>2015</v>
      </c>
      <c r="R528" s="16">
        <f t="shared" si="34"/>
        <v>7</v>
      </c>
      <c r="S528" t="str">
        <f t="shared" si="35"/>
        <v>Jul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f t="shared" si="32"/>
        <v>42753.205625000002</v>
      </c>
      <c r="L529" t="b">
        <v>0</v>
      </c>
      <c r="M529">
        <v>158</v>
      </c>
      <c r="N529" t="b">
        <v>1</v>
      </c>
      <c r="O529" t="s">
        <v>8273</v>
      </c>
      <c r="P529" t="s">
        <v>8274</v>
      </c>
      <c r="Q529" s="13">
        <f t="shared" si="33"/>
        <v>2017</v>
      </c>
      <c r="R529" s="16">
        <f t="shared" si="34"/>
        <v>1</v>
      </c>
      <c r="S529" t="str">
        <f t="shared" si="35"/>
        <v>Jan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f t="shared" si="32"/>
        <v>42155.920219907406</v>
      </c>
      <c r="L530" t="b">
        <v>0</v>
      </c>
      <c r="M530">
        <v>30</v>
      </c>
      <c r="N530" t="b">
        <v>1</v>
      </c>
      <c r="O530" t="s">
        <v>8273</v>
      </c>
      <c r="P530" t="s">
        <v>8274</v>
      </c>
      <c r="Q530" s="13">
        <f t="shared" si="33"/>
        <v>2015</v>
      </c>
      <c r="R530" s="16">
        <f t="shared" si="34"/>
        <v>5</v>
      </c>
      <c r="S530" t="str">
        <f t="shared" si="35"/>
        <v>May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f t="shared" si="32"/>
        <v>42725.031180555554</v>
      </c>
      <c r="L531" t="b">
        <v>0</v>
      </c>
      <c r="M531">
        <v>18</v>
      </c>
      <c r="N531" t="b">
        <v>1</v>
      </c>
      <c r="O531" t="s">
        <v>8273</v>
      </c>
      <c r="P531" t="s">
        <v>8274</v>
      </c>
      <c r="Q531" s="13">
        <f t="shared" si="33"/>
        <v>2016</v>
      </c>
      <c r="R531" s="16">
        <f t="shared" si="34"/>
        <v>12</v>
      </c>
      <c r="S531" t="str">
        <f t="shared" si="35"/>
        <v>Dec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f t="shared" si="32"/>
        <v>42157.591064814813</v>
      </c>
      <c r="L532" t="b">
        <v>0</v>
      </c>
      <c r="M532">
        <v>29</v>
      </c>
      <c r="N532" t="b">
        <v>1</v>
      </c>
      <c r="O532" t="s">
        <v>8273</v>
      </c>
      <c r="P532" t="s">
        <v>8274</v>
      </c>
      <c r="Q532" s="13">
        <f t="shared" si="33"/>
        <v>2015</v>
      </c>
      <c r="R532" s="16">
        <f t="shared" si="34"/>
        <v>6</v>
      </c>
      <c r="S532" t="str">
        <f t="shared" si="35"/>
        <v>Jun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f t="shared" si="32"/>
        <v>42676.065150462964</v>
      </c>
      <c r="L533" t="b">
        <v>0</v>
      </c>
      <c r="M533">
        <v>31</v>
      </c>
      <c r="N533" t="b">
        <v>1</v>
      </c>
      <c r="O533" t="s">
        <v>8273</v>
      </c>
      <c r="P533" t="s">
        <v>8274</v>
      </c>
      <c r="Q533" s="13">
        <f t="shared" si="33"/>
        <v>2016</v>
      </c>
      <c r="R533" s="16">
        <f t="shared" si="34"/>
        <v>11</v>
      </c>
      <c r="S533" t="str">
        <f t="shared" si="35"/>
        <v>Nov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f t="shared" si="32"/>
        <v>42473.007037037038</v>
      </c>
      <c r="L534" t="b">
        <v>0</v>
      </c>
      <c r="M534">
        <v>173</v>
      </c>
      <c r="N534" t="b">
        <v>1</v>
      </c>
      <c r="O534" t="s">
        <v>8273</v>
      </c>
      <c r="P534" t="s">
        <v>8274</v>
      </c>
      <c r="Q534" s="13">
        <f t="shared" si="33"/>
        <v>2016</v>
      </c>
      <c r="R534" s="16">
        <f t="shared" si="34"/>
        <v>4</v>
      </c>
      <c r="S534" t="str">
        <f t="shared" si="35"/>
        <v>Apr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f t="shared" si="32"/>
        <v>42482.43478009259</v>
      </c>
      <c r="L535" t="b">
        <v>0</v>
      </c>
      <c r="M535">
        <v>17</v>
      </c>
      <c r="N535" t="b">
        <v>1</v>
      </c>
      <c r="O535" t="s">
        <v>8273</v>
      </c>
      <c r="P535" t="s">
        <v>8274</v>
      </c>
      <c r="Q535" s="13">
        <f t="shared" si="33"/>
        <v>2016</v>
      </c>
      <c r="R535" s="16">
        <f t="shared" si="34"/>
        <v>4</v>
      </c>
      <c r="S535" t="str">
        <f t="shared" si="35"/>
        <v>Apr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f t="shared" si="32"/>
        <v>42270.810995370368</v>
      </c>
      <c r="L536" t="b">
        <v>0</v>
      </c>
      <c r="M536">
        <v>48</v>
      </c>
      <c r="N536" t="b">
        <v>1</v>
      </c>
      <c r="O536" t="s">
        <v>8273</v>
      </c>
      <c r="P536" t="s">
        <v>8274</v>
      </c>
      <c r="Q536" s="13">
        <f t="shared" si="33"/>
        <v>2015</v>
      </c>
      <c r="R536" s="16">
        <f t="shared" si="34"/>
        <v>9</v>
      </c>
      <c r="S536" t="str">
        <f t="shared" si="35"/>
        <v>Sep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f t="shared" si="32"/>
        <v>42711.545196759253</v>
      </c>
      <c r="L537" t="b">
        <v>0</v>
      </c>
      <c r="M537">
        <v>59</v>
      </c>
      <c r="N537" t="b">
        <v>1</v>
      </c>
      <c r="O537" t="s">
        <v>8273</v>
      </c>
      <c r="P537" t="s">
        <v>8274</v>
      </c>
      <c r="Q537" s="13">
        <f t="shared" si="33"/>
        <v>2016</v>
      </c>
      <c r="R537" s="16">
        <f t="shared" si="34"/>
        <v>12</v>
      </c>
      <c r="S537" t="str">
        <f t="shared" si="35"/>
        <v>Dec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f t="shared" si="32"/>
        <v>42179.344988425932</v>
      </c>
      <c r="L538" t="b">
        <v>0</v>
      </c>
      <c r="M538">
        <v>39</v>
      </c>
      <c r="N538" t="b">
        <v>1</v>
      </c>
      <c r="O538" t="s">
        <v>8273</v>
      </c>
      <c r="P538" t="s">
        <v>8274</v>
      </c>
      <c r="Q538" s="13">
        <f t="shared" si="33"/>
        <v>2015</v>
      </c>
      <c r="R538" s="16">
        <f t="shared" si="34"/>
        <v>6</v>
      </c>
      <c r="S538" t="str">
        <f t="shared" si="35"/>
        <v>Jun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f t="shared" si="32"/>
        <v>42282.768414351856</v>
      </c>
      <c r="L539" t="b">
        <v>0</v>
      </c>
      <c r="M539">
        <v>59</v>
      </c>
      <c r="N539" t="b">
        <v>1</v>
      </c>
      <c r="O539" t="s">
        <v>8273</v>
      </c>
      <c r="P539" t="s">
        <v>8274</v>
      </c>
      <c r="Q539" s="13">
        <f t="shared" si="33"/>
        <v>2015</v>
      </c>
      <c r="R539" s="16">
        <f t="shared" si="34"/>
        <v>10</v>
      </c>
      <c r="S539" t="str">
        <f t="shared" si="35"/>
        <v>Oct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f t="shared" si="32"/>
        <v>42473.794710648144</v>
      </c>
      <c r="L540" t="b">
        <v>0</v>
      </c>
      <c r="M540">
        <v>60</v>
      </c>
      <c r="N540" t="b">
        <v>1</v>
      </c>
      <c r="O540" t="s">
        <v>8273</v>
      </c>
      <c r="P540" t="s">
        <v>8274</v>
      </c>
      <c r="Q540" s="13">
        <f t="shared" si="33"/>
        <v>2016</v>
      </c>
      <c r="R540" s="16">
        <f t="shared" si="34"/>
        <v>4</v>
      </c>
      <c r="S540" t="str">
        <f t="shared" si="35"/>
        <v>Apr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f t="shared" si="32"/>
        <v>42535.049849537041</v>
      </c>
      <c r="L541" t="b">
        <v>0</v>
      </c>
      <c r="M541">
        <v>20</v>
      </c>
      <c r="N541" t="b">
        <v>1</v>
      </c>
      <c r="O541" t="s">
        <v>8273</v>
      </c>
      <c r="P541" t="s">
        <v>8274</v>
      </c>
      <c r="Q541" s="13">
        <f t="shared" si="33"/>
        <v>2016</v>
      </c>
      <c r="R541" s="16">
        <f t="shared" si="34"/>
        <v>6</v>
      </c>
      <c r="S541" t="str">
        <f t="shared" si="35"/>
        <v>Jun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f t="shared" si="32"/>
        <v>42009.817199074074</v>
      </c>
      <c r="L542" t="b">
        <v>0</v>
      </c>
      <c r="M542">
        <v>1</v>
      </c>
      <c r="N542" t="b">
        <v>0</v>
      </c>
      <c r="O542" t="s">
        <v>8275</v>
      </c>
      <c r="P542" t="s">
        <v>8276</v>
      </c>
      <c r="Q542" s="13">
        <f t="shared" si="33"/>
        <v>2015</v>
      </c>
      <c r="R542" s="16">
        <f t="shared" si="34"/>
        <v>1</v>
      </c>
      <c r="S542" t="str">
        <f t="shared" si="35"/>
        <v>Jan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f t="shared" si="32"/>
        <v>42276.046689814815</v>
      </c>
      <c r="L543" t="b">
        <v>0</v>
      </c>
      <c r="M543">
        <v>1</v>
      </c>
      <c r="N543" t="b">
        <v>0</v>
      </c>
      <c r="O543" t="s">
        <v>8275</v>
      </c>
      <c r="P543" t="s">
        <v>8276</v>
      </c>
      <c r="Q543" s="13">
        <f t="shared" si="33"/>
        <v>2015</v>
      </c>
      <c r="R543" s="16">
        <f t="shared" si="34"/>
        <v>9</v>
      </c>
      <c r="S543" t="str">
        <f t="shared" si="35"/>
        <v>Sep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f t="shared" si="32"/>
        <v>42433.737453703703</v>
      </c>
      <c r="L544" t="b">
        <v>0</v>
      </c>
      <c r="M544">
        <v>1</v>
      </c>
      <c r="N544" t="b">
        <v>0</v>
      </c>
      <c r="O544" t="s">
        <v>8275</v>
      </c>
      <c r="P544" t="s">
        <v>8276</v>
      </c>
      <c r="Q544" s="13">
        <f t="shared" si="33"/>
        <v>2016</v>
      </c>
      <c r="R544" s="16">
        <f t="shared" si="34"/>
        <v>3</v>
      </c>
      <c r="S544" t="str">
        <f t="shared" si="35"/>
        <v>Mar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f t="shared" si="32"/>
        <v>41914.092152777775</v>
      </c>
      <c r="L545" t="b">
        <v>0</v>
      </c>
      <c r="M545">
        <v>2</v>
      </c>
      <c r="N545" t="b">
        <v>0</v>
      </c>
      <c r="O545" t="s">
        <v>8275</v>
      </c>
      <c r="P545" t="s">
        <v>8276</v>
      </c>
      <c r="Q545" s="13">
        <f t="shared" si="33"/>
        <v>2014</v>
      </c>
      <c r="R545" s="16">
        <f t="shared" si="34"/>
        <v>10</v>
      </c>
      <c r="S545" t="str">
        <f t="shared" si="35"/>
        <v>Oct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f t="shared" si="32"/>
        <v>42525.656944444447</v>
      </c>
      <c r="L546" t="b">
        <v>0</v>
      </c>
      <c r="M546">
        <v>2</v>
      </c>
      <c r="N546" t="b">
        <v>0</v>
      </c>
      <c r="O546" t="s">
        <v>8275</v>
      </c>
      <c r="P546" t="s">
        <v>8276</v>
      </c>
      <c r="Q546" s="13">
        <f t="shared" si="33"/>
        <v>2016</v>
      </c>
      <c r="R546" s="16">
        <f t="shared" si="34"/>
        <v>6</v>
      </c>
      <c r="S546" t="str">
        <f t="shared" si="35"/>
        <v>Jun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f t="shared" si="32"/>
        <v>42283.592465277776</v>
      </c>
      <c r="L547" t="b">
        <v>0</v>
      </c>
      <c r="M547">
        <v>34</v>
      </c>
      <c r="N547" t="b">
        <v>0</v>
      </c>
      <c r="O547" t="s">
        <v>8275</v>
      </c>
      <c r="P547" t="s">
        <v>8276</v>
      </c>
      <c r="Q547" s="13">
        <f t="shared" si="33"/>
        <v>2015</v>
      </c>
      <c r="R547" s="16">
        <f t="shared" si="34"/>
        <v>10</v>
      </c>
      <c r="S547" t="str">
        <f t="shared" si="35"/>
        <v>Oct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f t="shared" si="32"/>
        <v>42249.667997685188</v>
      </c>
      <c r="L548" t="b">
        <v>0</v>
      </c>
      <c r="M548">
        <v>2</v>
      </c>
      <c r="N548" t="b">
        <v>0</v>
      </c>
      <c r="O548" t="s">
        <v>8275</v>
      </c>
      <c r="P548" t="s">
        <v>8276</v>
      </c>
      <c r="Q548" s="13">
        <f t="shared" si="33"/>
        <v>2015</v>
      </c>
      <c r="R548" s="16">
        <f t="shared" si="34"/>
        <v>9</v>
      </c>
      <c r="S548" t="str">
        <f t="shared" si="35"/>
        <v>Sep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f t="shared" si="32"/>
        <v>42380.696342592593</v>
      </c>
      <c r="L549" t="b">
        <v>0</v>
      </c>
      <c r="M549">
        <v>0</v>
      </c>
      <c r="N549" t="b">
        <v>0</v>
      </c>
      <c r="O549" t="s">
        <v>8275</v>
      </c>
      <c r="P549" t="s">
        <v>8276</v>
      </c>
      <c r="Q549" s="13">
        <f t="shared" si="33"/>
        <v>2016</v>
      </c>
      <c r="R549" s="16">
        <f t="shared" si="34"/>
        <v>1</v>
      </c>
      <c r="S549" t="str">
        <f t="shared" si="35"/>
        <v>Jan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f t="shared" si="32"/>
        <v>42276.903333333335</v>
      </c>
      <c r="L550" t="b">
        <v>0</v>
      </c>
      <c r="M550">
        <v>1</v>
      </c>
      <c r="N550" t="b">
        <v>0</v>
      </c>
      <c r="O550" t="s">
        <v>8275</v>
      </c>
      <c r="P550" t="s">
        <v>8276</v>
      </c>
      <c r="Q550" s="13">
        <f t="shared" si="33"/>
        <v>2015</v>
      </c>
      <c r="R550" s="16">
        <f t="shared" si="34"/>
        <v>9</v>
      </c>
      <c r="S550" t="str">
        <f t="shared" si="35"/>
        <v>Sep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f t="shared" si="32"/>
        <v>42163.636828703704</v>
      </c>
      <c r="L551" t="b">
        <v>0</v>
      </c>
      <c r="M551">
        <v>8</v>
      </c>
      <c r="N551" t="b">
        <v>0</v>
      </c>
      <c r="O551" t="s">
        <v>8275</v>
      </c>
      <c r="P551" t="s">
        <v>8276</v>
      </c>
      <c r="Q551" s="13">
        <f t="shared" si="33"/>
        <v>2015</v>
      </c>
      <c r="R551" s="16">
        <f t="shared" si="34"/>
        <v>6</v>
      </c>
      <c r="S551" t="str">
        <f t="shared" si="35"/>
        <v>Jun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f t="shared" si="32"/>
        <v>42753.678761574076</v>
      </c>
      <c r="L552" t="b">
        <v>0</v>
      </c>
      <c r="M552">
        <v>4</v>
      </c>
      <c r="N552" t="b">
        <v>0</v>
      </c>
      <c r="O552" t="s">
        <v>8275</v>
      </c>
      <c r="P552" t="s">
        <v>8276</v>
      </c>
      <c r="Q552" s="13">
        <f t="shared" si="33"/>
        <v>2017</v>
      </c>
      <c r="R552" s="16">
        <f t="shared" si="34"/>
        <v>1</v>
      </c>
      <c r="S552" t="str">
        <f t="shared" si="35"/>
        <v>Jan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f t="shared" si="32"/>
        <v>42173.275740740741</v>
      </c>
      <c r="L553" t="b">
        <v>0</v>
      </c>
      <c r="M553">
        <v>28</v>
      </c>
      <c r="N553" t="b">
        <v>0</v>
      </c>
      <c r="O553" t="s">
        <v>8275</v>
      </c>
      <c r="P553" t="s">
        <v>8276</v>
      </c>
      <c r="Q553" s="13">
        <f t="shared" si="33"/>
        <v>2015</v>
      </c>
      <c r="R553" s="16">
        <f t="shared" si="34"/>
        <v>6</v>
      </c>
      <c r="S553" t="str">
        <f t="shared" si="35"/>
        <v>Jun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f t="shared" si="32"/>
        <v>42318.616851851853</v>
      </c>
      <c r="L554" t="b">
        <v>0</v>
      </c>
      <c r="M554">
        <v>0</v>
      </c>
      <c r="N554" t="b">
        <v>0</v>
      </c>
      <c r="O554" t="s">
        <v>8275</v>
      </c>
      <c r="P554" t="s">
        <v>8276</v>
      </c>
      <c r="Q554" s="13">
        <f t="shared" si="33"/>
        <v>2015</v>
      </c>
      <c r="R554" s="16">
        <f t="shared" si="34"/>
        <v>11</v>
      </c>
      <c r="S554" t="str">
        <f t="shared" si="35"/>
        <v>Nov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f t="shared" si="32"/>
        <v>41927.71980324074</v>
      </c>
      <c r="L555" t="b">
        <v>0</v>
      </c>
      <c r="M555">
        <v>6</v>
      </c>
      <c r="N555" t="b">
        <v>0</v>
      </c>
      <c r="O555" t="s">
        <v>8275</v>
      </c>
      <c r="P555" t="s">
        <v>8276</v>
      </c>
      <c r="Q555" s="13">
        <f t="shared" si="33"/>
        <v>2014</v>
      </c>
      <c r="R555" s="16">
        <f t="shared" si="34"/>
        <v>10</v>
      </c>
      <c r="S555" t="str">
        <f t="shared" si="35"/>
        <v>Oct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f t="shared" si="32"/>
        <v>41901.684861111113</v>
      </c>
      <c r="L556" t="b">
        <v>0</v>
      </c>
      <c r="M556">
        <v>22</v>
      </c>
      <c r="N556" t="b">
        <v>0</v>
      </c>
      <c r="O556" t="s">
        <v>8275</v>
      </c>
      <c r="P556" t="s">
        <v>8276</v>
      </c>
      <c r="Q556" s="13">
        <f t="shared" si="33"/>
        <v>2014</v>
      </c>
      <c r="R556" s="16">
        <f t="shared" si="34"/>
        <v>9</v>
      </c>
      <c r="S556" t="str">
        <f t="shared" si="35"/>
        <v>Sep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f t="shared" si="32"/>
        <v>42503.353506944448</v>
      </c>
      <c r="L557" t="b">
        <v>0</v>
      </c>
      <c r="M557">
        <v>0</v>
      </c>
      <c r="N557" t="b">
        <v>0</v>
      </c>
      <c r="O557" t="s">
        <v>8275</v>
      </c>
      <c r="P557" t="s">
        <v>8276</v>
      </c>
      <c r="Q557" s="13">
        <f t="shared" si="33"/>
        <v>2016</v>
      </c>
      <c r="R557" s="16">
        <f t="shared" si="34"/>
        <v>5</v>
      </c>
      <c r="S557" t="str">
        <f t="shared" si="35"/>
        <v>May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f t="shared" si="32"/>
        <v>42345.860150462962</v>
      </c>
      <c r="L558" t="b">
        <v>0</v>
      </c>
      <c r="M558">
        <v>1</v>
      </c>
      <c r="N558" t="b">
        <v>0</v>
      </c>
      <c r="O558" t="s">
        <v>8275</v>
      </c>
      <c r="P558" t="s">
        <v>8276</v>
      </c>
      <c r="Q558" s="13">
        <f t="shared" si="33"/>
        <v>2015</v>
      </c>
      <c r="R558" s="16">
        <f t="shared" si="34"/>
        <v>12</v>
      </c>
      <c r="S558" t="str">
        <f t="shared" si="35"/>
        <v>Dec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f t="shared" si="32"/>
        <v>42676.942164351851</v>
      </c>
      <c r="L559" t="b">
        <v>0</v>
      </c>
      <c r="M559">
        <v>20</v>
      </c>
      <c r="N559" t="b">
        <v>0</v>
      </c>
      <c r="O559" t="s">
        <v>8275</v>
      </c>
      <c r="P559" t="s">
        <v>8276</v>
      </c>
      <c r="Q559" s="13">
        <f t="shared" si="33"/>
        <v>2016</v>
      </c>
      <c r="R559" s="16">
        <f t="shared" si="34"/>
        <v>11</v>
      </c>
      <c r="S559" t="str">
        <f t="shared" si="35"/>
        <v>Nov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f t="shared" si="32"/>
        <v>42057.883159722223</v>
      </c>
      <c r="L560" t="b">
        <v>0</v>
      </c>
      <c r="M560">
        <v>0</v>
      </c>
      <c r="N560" t="b">
        <v>0</v>
      </c>
      <c r="O560" t="s">
        <v>8275</v>
      </c>
      <c r="P560" t="s">
        <v>8276</v>
      </c>
      <c r="Q560" s="13">
        <f t="shared" si="33"/>
        <v>2015</v>
      </c>
      <c r="R560" s="16">
        <f t="shared" si="34"/>
        <v>2</v>
      </c>
      <c r="S560" t="str">
        <f t="shared" si="35"/>
        <v>Feb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f t="shared" si="32"/>
        <v>42321.283101851848</v>
      </c>
      <c r="L561" t="b">
        <v>0</v>
      </c>
      <c r="M561">
        <v>1</v>
      </c>
      <c r="N561" t="b">
        <v>0</v>
      </c>
      <c r="O561" t="s">
        <v>8275</v>
      </c>
      <c r="P561" t="s">
        <v>8276</v>
      </c>
      <c r="Q561" s="13">
        <f t="shared" si="33"/>
        <v>2015</v>
      </c>
      <c r="R561" s="16">
        <f t="shared" si="34"/>
        <v>11</v>
      </c>
      <c r="S561" t="str">
        <f t="shared" si="35"/>
        <v>Nov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f t="shared" si="32"/>
        <v>41960.771354166667</v>
      </c>
      <c r="L562" t="b">
        <v>0</v>
      </c>
      <c r="M562">
        <v>3</v>
      </c>
      <c r="N562" t="b">
        <v>0</v>
      </c>
      <c r="O562" t="s">
        <v>8275</v>
      </c>
      <c r="P562" t="s">
        <v>8276</v>
      </c>
      <c r="Q562" s="13">
        <f t="shared" si="33"/>
        <v>2014</v>
      </c>
      <c r="R562" s="16">
        <f t="shared" si="34"/>
        <v>11</v>
      </c>
      <c r="S562" t="str">
        <f t="shared" si="35"/>
        <v>Nov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f t="shared" si="32"/>
        <v>42268.658715277779</v>
      </c>
      <c r="L563" t="b">
        <v>0</v>
      </c>
      <c r="M563">
        <v>2</v>
      </c>
      <c r="N563" t="b">
        <v>0</v>
      </c>
      <c r="O563" t="s">
        <v>8275</v>
      </c>
      <c r="P563" t="s">
        <v>8276</v>
      </c>
      <c r="Q563" s="13">
        <f t="shared" si="33"/>
        <v>2015</v>
      </c>
      <c r="R563" s="16">
        <f t="shared" si="34"/>
        <v>9</v>
      </c>
      <c r="S563" t="str">
        <f t="shared" si="35"/>
        <v>Sep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f t="shared" si="32"/>
        <v>42692.389062500006</v>
      </c>
      <c r="L564" t="b">
        <v>0</v>
      </c>
      <c r="M564">
        <v>0</v>
      </c>
      <c r="N564" t="b">
        <v>0</v>
      </c>
      <c r="O564" t="s">
        <v>8275</v>
      </c>
      <c r="P564" t="s">
        <v>8276</v>
      </c>
      <c r="Q564" s="13">
        <f t="shared" si="33"/>
        <v>2016</v>
      </c>
      <c r="R564" s="16">
        <f t="shared" si="34"/>
        <v>11</v>
      </c>
      <c r="S564" t="str">
        <f t="shared" si="35"/>
        <v>Nov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f t="shared" si="32"/>
        <v>42022.069988425923</v>
      </c>
      <c r="L565" t="b">
        <v>0</v>
      </c>
      <c r="M565">
        <v>2</v>
      </c>
      <c r="N565" t="b">
        <v>0</v>
      </c>
      <c r="O565" t="s">
        <v>8275</v>
      </c>
      <c r="P565" t="s">
        <v>8276</v>
      </c>
      <c r="Q565" s="13">
        <f t="shared" si="33"/>
        <v>2015</v>
      </c>
      <c r="R565" s="16">
        <f t="shared" si="34"/>
        <v>1</v>
      </c>
      <c r="S565" t="str">
        <f t="shared" si="35"/>
        <v>Jan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f t="shared" si="32"/>
        <v>42411.942997685182</v>
      </c>
      <c r="L566" t="b">
        <v>0</v>
      </c>
      <c r="M566">
        <v>1</v>
      </c>
      <c r="N566" t="b">
        <v>0</v>
      </c>
      <c r="O566" t="s">
        <v>8275</v>
      </c>
      <c r="P566" t="s">
        <v>8276</v>
      </c>
      <c r="Q566" s="13">
        <f t="shared" si="33"/>
        <v>2016</v>
      </c>
      <c r="R566" s="16">
        <f t="shared" si="34"/>
        <v>2</v>
      </c>
      <c r="S566" t="str">
        <f t="shared" si="35"/>
        <v>Feb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f t="shared" si="32"/>
        <v>42165.785289351858</v>
      </c>
      <c r="L567" t="b">
        <v>0</v>
      </c>
      <c r="M567">
        <v>0</v>
      </c>
      <c r="N567" t="b">
        <v>0</v>
      </c>
      <c r="O567" t="s">
        <v>8275</v>
      </c>
      <c r="P567" t="s">
        <v>8276</v>
      </c>
      <c r="Q567" s="13">
        <f t="shared" si="33"/>
        <v>2015</v>
      </c>
      <c r="R567" s="16">
        <f t="shared" si="34"/>
        <v>6</v>
      </c>
      <c r="S567" t="str">
        <f t="shared" si="35"/>
        <v>Jun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f t="shared" si="32"/>
        <v>42535.68440972222</v>
      </c>
      <c r="L568" t="b">
        <v>0</v>
      </c>
      <c r="M568">
        <v>1</v>
      </c>
      <c r="N568" t="b">
        <v>0</v>
      </c>
      <c r="O568" t="s">
        <v>8275</v>
      </c>
      <c r="P568" t="s">
        <v>8276</v>
      </c>
      <c r="Q568" s="13">
        <f t="shared" si="33"/>
        <v>2016</v>
      </c>
      <c r="R568" s="16">
        <f t="shared" si="34"/>
        <v>6</v>
      </c>
      <c r="S568" t="str">
        <f t="shared" si="35"/>
        <v>Jun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f t="shared" si="32"/>
        <v>41975.842523148152</v>
      </c>
      <c r="L569" t="b">
        <v>0</v>
      </c>
      <c r="M569">
        <v>0</v>
      </c>
      <c r="N569" t="b">
        <v>0</v>
      </c>
      <c r="O569" t="s">
        <v>8275</v>
      </c>
      <c r="P569" t="s">
        <v>8276</v>
      </c>
      <c r="Q569" s="13">
        <f t="shared" si="33"/>
        <v>2014</v>
      </c>
      <c r="R569" s="16">
        <f t="shared" si="34"/>
        <v>12</v>
      </c>
      <c r="S569" t="str">
        <f t="shared" si="35"/>
        <v>Dec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f t="shared" si="32"/>
        <v>42348.9215625</v>
      </c>
      <c r="L570" t="b">
        <v>0</v>
      </c>
      <c r="M570">
        <v>5</v>
      </c>
      <c r="N570" t="b">
        <v>0</v>
      </c>
      <c r="O570" t="s">
        <v>8275</v>
      </c>
      <c r="P570" t="s">
        <v>8276</v>
      </c>
      <c r="Q570" s="13">
        <f t="shared" si="33"/>
        <v>2015</v>
      </c>
      <c r="R570" s="16">
        <f t="shared" si="34"/>
        <v>12</v>
      </c>
      <c r="S570" t="str">
        <f t="shared" si="35"/>
        <v>Dec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f t="shared" si="32"/>
        <v>42340.847361111111</v>
      </c>
      <c r="L571" t="b">
        <v>0</v>
      </c>
      <c r="M571">
        <v>1</v>
      </c>
      <c r="N571" t="b">
        <v>0</v>
      </c>
      <c r="O571" t="s">
        <v>8275</v>
      </c>
      <c r="P571" t="s">
        <v>8276</v>
      </c>
      <c r="Q571" s="13">
        <f t="shared" si="33"/>
        <v>2015</v>
      </c>
      <c r="R571" s="16">
        <f t="shared" si="34"/>
        <v>12</v>
      </c>
      <c r="S571" t="str">
        <f t="shared" si="35"/>
        <v>Dec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f t="shared" si="32"/>
        <v>42388.798252314817</v>
      </c>
      <c r="L572" t="b">
        <v>0</v>
      </c>
      <c r="M572">
        <v>1</v>
      </c>
      <c r="N572" t="b">
        <v>0</v>
      </c>
      <c r="O572" t="s">
        <v>8275</v>
      </c>
      <c r="P572" t="s">
        <v>8276</v>
      </c>
      <c r="Q572" s="13">
        <f t="shared" si="33"/>
        <v>2016</v>
      </c>
      <c r="R572" s="16">
        <f t="shared" si="34"/>
        <v>1</v>
      </c>
      <c r="S572" t="str">
        <f t="shared" si="35"/>
        <v>Jan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f t="shared" si="32"/>
        <v>42192.816238425927</v>
      </c>
      <c r="L573" t="b">
        <v>0</v>
      </c>
      <c r="M573">
        <v>2</v>
      </c>
      <c r="N573" t="b">
        <v>0</v>
      </c>
      <c r="O573" t="s">
        <v>8275</v>
      </c>
      <c r="P573" t="s">
        <v>8276</v>
      </c>
      <c r="Q573" s="13">
        <f t="shared" si="33"/>
        <v>2015</v>
      </c>
      <c r="R573" s="16">
        <f t="shared" si="34"/>
        <v>7</v>
      </c>
      <c r="S573" t="str">
        <f t="shared" si="35"/>
        <v>Jul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f t="shared" si="32"/>
        <v>42282.71629629629</v>
      </c>
      <c r="L574" t="b">
        <v>0</v>
      </c>
      <c r="M574">
        <v>0</v>
      </c>
      <c r="N574" t="b">
        <v>0</v>
      </c>
      <c r="O574" t="s">
        <v>8275</v>
      </c>
      <c r="P574" t="s">
        <v>8276</v>
      </c>
      <c r="Q574" s="13">
        <f t="shared" si="33"/>
        <v>2015</v>
      </c>
      <c r="R574" s="16">
        <f t="shared" si="34"/>
        <v>10</v>
      </c>
      <c r="S574" t="str">
        <f t="shared" si="35"/>
        <v>Oct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f t="shared" si="32"/>
        <v>41963.050127314811</v>
      </c>
      <c r="L575" t="b">
        <v>0</v>
      </c>
      <c r="M575">
        <v>9</v>
      </c>
      <c r="N575" t="b">
        <v>0</v>
      </c>
      <c r="O575" t="s">
        <v>8275</v>
      </c>
      <c r="P575" t="s">
        <v>8276</v>
      </c>
      <c r="Q575" s="13">
        <f t="shared" si="33"/>
        <v>2014</v>
      </c>
      <c r="R575" s="16">
        <f t="shared" si="34"/>
        <v>11</v>
      </c>
      <c r="S575" t="str">
        <f t="shared" si="35"/>
        <v>Nov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f t="shared" si="32"/>
        <v>42632.443368055552</v>
      </c>
      <c r="L576" t="b">
        <v>0</v>
      </c>
      <c r="M576">
        <v>4</v>
      </c>
      <c r="N576" t="b">
        <v>0</v>
      </c>
      <c r="O576" t="s">
        <v>8275</v>
      </c>
      <c r="P576" t="s">
        <v>8276</v>
      </c>
      <c r="Q576" s="13">
        <f t="shared" si="33"/>
        <v>2016</v>
      </c>
      <c r="R576" s="16">
        <f t="shared" si="34"/>
        <v>9</v>
      </c>
      <c r="S576" t="str">
        <f t="shared" si="35"/>
        <v>Sep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f t="shared" si="32"/>
        <v>42138.692627314813</v>
      </c>
      <c r="L577" t="b">
        <v>0</v>
      </c>
      <c r="M577">
        <v>4</v>
      </c>
      <c r="N577" t="b">
        <v>0</v>
      </c>
      <c r="O577" t="s">
        <v>8275</v>
      </c>
      <c r="P577" t="s">
        <v>8276</v>
      </c>
      <c r="Q577" s="13">
        <f t="shared" si="33"/>
        <v>2015</v>
      </c>
      <c r="R577" s="16">
        <f t="shared" si="34"/>
        <v>5</v>
      </c>
      <c r="S577" t="str">
        <f t="shared" si="35"/>
        <v>May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f t="shared" si="32"/>
        <v>42031.471666666665</v>
      </c>
      <c r="L578" t="b">
        <v>0</v>
      </c>
      <c r="M578">
        <v>1</v>
      </c>
      <c r="N578" t="b">
        <v>0</v>
      </c>
      <c r="O578" t="s">
        <v>8275</v>
      </c>
      <c r="P578" t="s">
        <v>8276</v>
      </c>
      <c r="Q578" s="13">
        <f t="shared" si="33"/>
        <v>2015</v>
      </c>
      <c r="R578" s="16">
        <f t="shared" si="34"/>
        <v>1</v>
      </c>
      <c r="S578" t="str">
        <f t="shared" si="35"/>
        <v>Jan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f t="shared" ref="K579:K642" si="36">J579/60/60/24+DATE(1970,1,1)</f>
        <v>42450.589143518519</v>
      </c>
      <c r="L579" t="b">
        <v>0</v>
      </c>
      <c r="M579">
        <v>1</v>
      </c>
      <c r="N579" t="b">
        <v>0</v>
      </c>
      <c r="O579" t="s">
        <v>8275</v>
      </c>
      <c r="P579" t="s">
        <v>8276</v>
      </c>
      <c r="Q579" s="13">
        <f t="shared" ref="Q579:Q642" si="37">YEAR(K579)</f>
        <v>2016</v>
      </c>
      <c r="R579" s="16">
        <f t="shared" ref="R579:R642" si="38">MONTH(K579)</f>
        <v>3</v>
      </c>
      <c r="S579" t="str">
        <f t="shared" ref="S579:S642" si="39">TEXT(R579*29,"MMM")</f>
        <v>Mar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f t="shared" si="36"/>
        <v>42230.578622685185</v>
      </c>
      <c r="L580" t="b">
        <v>0</v>
      </c>
      <c r="M580">
        <v>7</v>
      </c>
      <c r="N580" t="b">
        <v>0</v>
      </c>
      <c r="O580" t="s">
        <v>8275</v>
      </c>
      <c r="P580" t="s">
        <v>8276</v>
      </c>
      <c r="Q580" s="13">
        <f t="shared" si="37"/>
        <v>2015</v>
      </c>
      <c r="R580" s="16">
        <f t="shared" si="38"/>
        <v>8</v>
      </c>
      <c r="S580" t="str">
        <f t="shared" si="39"/>
        <v>Aug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f t="shared" si="36"/>
        <v>41968.852118055554</v>
      </c>
      <c r="L581" t="b">
        <v>0</v>
      </c>
      <c r="M581">
        <v>5</v>
      </c>
      <c r="N581" t="b">
        <v>0</v>
      </c>
      <c r="O581" t="s">
        <v>8275</v>
      </c>
      <c r="P581" t="s">
        <v>8276</v>
      </c>
      <c r="Q581" s="13">
        <f t="shared" si="37"/>
        <v>2014</v>
      </c>
      <c r="R581" s="16">
        <f t="shared" si="38"/>
        <v>11</v>
      </c>
      <c r="S581" t="str">
        <f t="shared" si="39"/>
        <v>Nov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f t="shared" si="36"/>
        <v>42605.908182870371</v>
      </c>
      <c r="L582" t="b">
        <v>0</v>
      </c>
      <c r="M582">
        <v>1</v>
      </c>
      <c r="N582" t="b">
        <v>0</v>
      </c>
      <c r="O582" t="s">
        <v>8275</v>
      </c>
      <c r="P582" t="s">
        <v>8276</v>
      </c>
      <c r="Q582" s="13">
        <f t="shared" si="37"/>
        <v>2016</v>
      </c>
      <c r="R582" s="16">
        <f t="shared" si="38"/>
        <v>8</v>
      </c>
      <c r="S582" t="str">
        <f t="shared" si="39"/>
        <v>Aug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f t="shared" si="36"/>
        <v>42188.012777777782</v>
      </c>
      <c r="L583" t="b">
        <v>0</v>
      </c>
      <c r="M583">
        <v>0</v>
      </c>
      <c r="N583" t="b">
        <v>0</v>
      </c>
      <c r="O583" t="s">
        <v>8275</v>
      </c>
      <c r="P583" t="s">
        <v>8276</v>
      </c>
      <c r="Q583" s="13">
        <f t="shared" si="37"/>
        <v>2015</v>
      </c>
      <c r="R583" s="16">
        <f t="shared" si="38"/>
        <v>7</v>
      </c>
      <c r="S583" t="str">
        <f t="shared" si="39"/>
        <v>Jul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f t="shared" si="36"/>
        <v>42055.739803240736</v>
      </c>
      <c r="L584" t="b">
        <v>0</v>
      </c>
      <c r="M584">
        <v>0</v>
      </c>
      <c r="N584" t="b">
        <v>0</v>
      </c>
      <c r="O584" t="s">
        <v>8275</v>
      </c>
      <c r="P584" t="s">
        <v>8276</v>
      </c>
      <c r="Q584" s="13">
        <f t="shared" si="37"/>
        <v>2015</v>
      </c>
      <c r="R584" s="16">
        <f t="shared" si="38"/>
        <v>2</v>
      </c>
      <c r="S584" t="str">
        <f t="shared" si="39"/>
        <v>Feb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f t="shared" si="36"/>
        <v>42052.93850694444</v>
      </c>
      <c r="L585" t="b">
        <v>0</v>
      </c>
      <c r="M585">
        <v>1</v>
      </c>
      <c r="N585" t="b">
        <v>0</v>
      </c>
      <c r="O585" t="s">
        <v>8275</v>
      </c>
      <c r="P585" t="s">
        <v>8276</v>
      </c>
      <c r="Q585" s="13">
        <f t="shared" si="37"/>
        <v>2015</v>
      </c>
      <c r="R585" s="16">
        <f t="shared" si="38"/>
        <v>2</v>
      </c>
      <c r="S585" t="str">
        <f t="shared" si="39"/>
        <v>Feb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f t="shared" si="36"/>
        <v>42049.716620370367</v>
      </c>
      <c r="L586" t="b">
        <v>0</v>
      </c>
      <c r="M586">
        <v>2</v>
      </c>
      <c r="N586" t="b">
        <v>0</v>
      </c>
      <c r="O586" t="s">
        <v>8275</v>
      </c>
      <c r="P586" t="s">
        <v>8276</v>
      </c>
      <c r="Q586" s="13">
        <f t="shared" si="37"/>
        <v>2015</v>
      </c>
      <c r="R586" s="16">
        <f t="shared" si="38"/>
        <v>2</v>
      </c>
      <c r="S586" t="str">
        <f t="shared" si="39"/>
        <v>Feb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f t="shared" si="36"/>
        <v>42283.3909375</v>
      </c>
      <c r="L587" t="b">
        <v>0</v>
      </c>
      <c r="M587">
        <v>0</v>
      </c>
      <c r="N587" t="b">
        <v>0</v>
      </c>
      <c r="O587" t="s">
        <v>8275</v>
      </c>
      <c r="P587" t="s">
        <v>8276</v>
      </c>
      <c r="Q587" s="13">
        <f t="shared" si="37"/>
        <v>2015</v>
      </c>
      <c r="R587" s="16">
        <f t="shared" si="38"/>
        <v>10</v>
      </c>
      <c r="S587" t="str">
        <f t="shared" si="39"/>
        <v>Oct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f t="shared" si="36"/>
        <v>42020.854247685187</v>
      </c>
      <c r="L588" t="b">
        <v>0</v>
      </c>
      <c r="M588">
        <v>4</v>
      </c>
      <c r="N588" t="b">
        <v>0</v>
      </c>
      <c r="O588" t="s">
        <v>8275</v>
      </c>
      <c r="P588" t="s">
        <v>8276</v>
      </c>
      <c r="Q588" s="13">
        <f t="shared" si="37"/>
        <v>2015</v>
      </c>
      <c r="R588" s="16">
        <f t="shared" si="38"/>
        <v>1</v>
      </c>
      <c r="S588" t="str">
        <f t="shared" si="39"/>
        <v>Jan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f t="shared" si="36"/>
        <v>42080.757326388892</v>
      </c>
      <c r="L589" t="b">
        <v>0</v>
      </c>
      <c r="M589">
        <v>7</v>
      </c>
      <c r="N589" t="b">
        <v>0</v>
      </c>
      <c r="O589" t="s">
        <v>8275</v>
      </c>
      <c r="P589" t="s">
        <v>8276</v>
      </c>
      <c r="Q589" s="13">
        <f t="shared" si="37"/>
        <v>2015</v>
      </c>
      <c r="R589" s="16">
        <f t="shared" si="38"/>
        <v>3</v>
      </c>
      <c r="S589" t="str">
        <f t="shared" si="39"/>
        <v>Mar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f t="shared" si="36"/>
        <v>42631.769513888896</v>
      </c>
      <c r="L590" t="b">
        <v>0</v>
      </c>
      <c r="M590">
        <v>2</v>
      </c>
      <c r="N590" t="b">
        <v>0</v>
      </c>
      <c r="O590" t="s">
        <v>8275</v>
      </c>
      <c r="P590" t="s">
        <v>8276</v>
      </c>
      <c r="Q590" s="13">
        <f t="shared" si="37"/>
        <v>2016</v>
      </c>
      <c r="R590" s="16">
        <f t="shared" si="38"/>
        <v>9</v>
      </c>
      <c r="S590" t="str">
        <f t="shared" si="39"/>
        <v>Sep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f t="shared" si="36"/>
        <v>42178.614571759259</v>
      </c>
      <c r="L591" t="b">
        <v>0</v>
      </c>
      <c r="M591">
        <v>1</v>
      </c>
      <c r="N591" t="b">
        <v>0</v>
      </c>
      <c r="O591" t="s">
        <v>8275</v>
      </c>
      <c r="P591" t="s">
        <v>8276</v>
      </c>
      <c r="Q591" s="13">
        <f t="shared" si="37"/>
        <v>2015</v>
      </c>
      <c r="R591" s="16">
        <f t="shared" si="38"/>
        <v>6</v>
      </c>
      <c r="S591" t="str">
        <f t="shared" si="39"/>
        <v>Jun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f t="shared" si="36"/>
        <v>42377.554756944446</v>
      </c>
      <c r="L592" t="b">
        <v>0</v>
      </c>
      <c r="M592">
        <v>9</v>
      </c>
      <c r="N592" t="b">
        <v>0</v>
      </c>
      <c r="O592" t="s">
        <v>8275</v>
      </c>
      <c r="P592" t="s">
        <v>8276</v>
      </c>
      <c r="Q592" s="13">
        <f t="shared" si="37"/>
        <v>2016</v>
      </c>
      <c r="R592" s="16">
        <f t="shared" si="38"/>
        <v>1</v>
      </c>
      <c r="S592" t="str">
        <f t="shared" si="39"/>
        <v>Jan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f t="shared" si="36"/>
        <v>42177.543171296296</v>
      </c>
      <c r="L593" t="b">
        <v>0</v>
      </c>
      <c r="M593">
        <v>2</v>
      </c>
      <c r="N593" t="b">
        <v>0</v>
      </c>
      <c r="O593" t="s">
        <v>8275</v>
      </c>
      <c r="P593" t="s">
        <v>8276</v>
      </c>
      <c r="Q593" s="13">
        <f t="shared" si="37"/>
        <v>2015</v>
      </c>
      <c r="R593" s="16">
        <f t="shared" si="38"/>
        <v>6</v>
      </c>
      <c r="S593" t="str">
        <f t="shared" si="39"/>
        <v>Jun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f t="shared" si="36"/>
        <v>41946.232175925928</v>
      </c>
      <c r="L594" t="b">
        <v>0</v>
      </c>
      <c r="M594">
        <v>1</v>
      </c>
      <c r="N594" t="b">
        <v>0</v>
      </c>
      <c r="O594" t="s">
        <v>8275</v>
      </c>
      <c r="P594" t="s">
        <v>8276</v>
      </c>
      <c r="Q594" s="13">
        <f t="shared" si="37"/>
        <v>2014</v>
      </c>
      <c r="R594" s="16">
        <f t="shared" si="38"/>
        <v>11</v>
      </c>
      <c r="S594" t="str">
        <f t="shared" si="39"/>
        <v>Nov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f t="shared" si="36"/>
        <v>42070.677604166667</v>
      </c>
      <c r="L595" t="b">
        <v>0</v>
      </c>
      <c r="M595">
        <v>7</v>
      </c>
      <c r="N595" t="b">
        <v>0</v>
      </c>
      <c r="O595" t="s">
        <v>8275</v>
      </c>
      <c r="P595" t="s">
        <v>8276</v>
      </c>
      <c r="Q595" s="13">
        <f t="shared" si="37"/>
        <v>2015</v>
      </c>
      <c r="R595" s="16">
        <f t="shared" si="38"/>
        <v>3</v>
      </c>
      <c r="S595" t="str">
        <f t="shared" si="39"/>
        <v>Mar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f t="shared" si="36"/>
        <v>42446.780162037037</v>
      </c>
      <c r="L596" t="b">
        <v>0</v>
      </c>
      <c r="M596">
        <v>2</v>
      </c>
      <c r="N596" t="b">
        <v>0</v>
      </c>
      <c r="O596" t="s">
        <v>8275</v>
      </c>
      <c r="P596" t="s">
        <v>8276</v>
      </c>
      <c r="Q596" s="13">
        <f t="shared" si="37"/>
        <v>2016</v>
      </c>
      <c r="R596" s="16">
        <f t="shared" si="38"/>
        <v>3</v>
      </c>
      <c r="S596" t="str">
        <f t="shared" si="39"/>
        <v>Mar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f t="shared" si="36"/>
        <v>42083.069884259254</v>
      </c>
      <c r="L597" t="b">
        <v>0</v>
      </c>
      <c r="M597">
        <v>8</v>
      </c>
      <c r="N597" t="b">
        <v>0</v>
      </c>
      <c r="O597" t="s">
        <v>8275</v>
      </c>
      <c r="P597" t="s">
        <v>8276</v>
      </c>
      <c r="Q597" s="13">
        <f t="shared" si="37"/>
        <v>2015</v>
      </c>
      <c r="R597" s="16">
        <f t="shared" si="38"/>
        <v>3</v>
      </c>
      <c r="S597" t="str">
        <f t="shared" si="39"/>
        <v>Mar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f t="shared" si="36"/>
        <v>42646.896898148145</v>
      </c>
      <c r="L598" t="b">
        <v>0</v>
      </c>
      <c r="M598">
        <v>2</v>
      </c>
      <c r="N598" t="b">
        <v>0</v>
      </c>
      <c r="O598" t="s">
        <v>8275</v>
      </c>
      <c r="P598" t="s">
        <v>8276</v>
      </c>
      <c r="Q598" s="13">
        <f t="shared" si="37"/>
        <v>2016</v>
      </c>
      <c r="R598" s="16">
        <f t="shared" si="38"/>
        <v>10</v>
      </c>
      <c r="S598" t="str">
        <f t="shared" si="39"/>
        <v>Oct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f t="shared" si="36"/>
        <v>42545.705266203702</v>
      </c>
      <c r="L599" t="b">
        <v>0</v>
      </c>
      <c r="M599">
        <v>2</v>
      </c>
      <c r="N599" t="b">
        <v>0</v>
      </c>
      <c r="O599" t="s">
        <v>8275</v>
      </c>
      <c r="P599" t="s">
        <v>8276</v>
      </c>
      <c r="Q599" s="13">
        <f t="shared" si="37"/>
        <v>2016</v>
      </c>
      <c r="R599" s="16">
        <f t="shared" si="38"/>
        <v>6</v>
      </c>
      <c r="S599" t="str">
        <f t="shared" si="39"/>
        <v>Jun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f t="shared" si="36"/>
        <v>41948.00209490741</v>
      </c>
      <c r="L600" t="b">
        <v>0</v>
      </c>
      <c r="M600">
        <v>7</v>
      </c>
      <c r="N600" t="b">
        <v>0</v>
      </c>
      <c r="O600" t="s">
        <v>8275</v>
      </c>
      <c r="P600" t="s">
        <v>8276</v>
      </c>
      <c r="Q600" s="13">
        <f t="shared" si="37"/>
        <v>2014</v>
      </c>
      <c r="R600" s="16">
        <f t="shared" si="38"/>
        <v>11</v>
      </c>
      <c r="S600" t="str">
        <f t="shared" si="39"/>
        <v>Nov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f t="shared" si="36"/>
        <v>42047.812523148154</v>
      </c>
      <c r="L601" t="b">
        <v>0</v>
      </c>
      <c r="M601">
        <v>2</v>
      </c>
      <c r="N601" t="b">
        <v>0</v>
      </c>
      <c r="O601" t="s">
        <v>8275</v>
      </c>
      <c r="P601" t="s">
        <v>8276</v>
      </c>
      <c r="Q601" s="13">
        <f t="shared" si="37"/>
        <v>2015</v>
      </c>
      <c r="R601" s="16">
        <f t="shared" si="38"/>
        <v>2</v>
      </c>
      <c r="S601" t="str">
        <f t="shared" si="39"/>
        <v>Feb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f t="shared" si="36"/>
        <v>42073.798171296294</v>
      </c>
      <c r="L602" t="b">
        <v>0</v>
      </c>
      <c r="M602">
        <v>1</v>
      </c>
      <c r="N602" t="b">
        <v>0</v>
      </c>
      <c r="O602" t="s">
        <v>8275</v>
      </c>
      <c r="P602" t="s">
        <v>8276</v>
      </c>
      <c r="Q602" s="13">
        <f t="shared" si="37"/>
        <v>2015</v>
      </c>
      <c r="R602" s="16">
        <f t="shared" si="38"/>
        <v>3</v>
      </c>
      <c r="S602" t="str">
        <f t="shared" si="39"/>
        <v>Mar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f t="shared" si="36"/>
        <v>41969.858090277776</v>
      </c>
      <c r="L603" t="b">
        <v>0</v>
      </c>
      <c r="M603">
        <v>6</v>
      </c>
      <c r="N603" t="b">
        <v>0</v>
      </c>
      <c r="O603" t="s">
        <v>8275</v>
      </c>
      <c r="P603" t="s">
        <v>8276</v>
      </c>
      <c r="Q603" s="13">
        <f t="shared" si="37"/>
        <v>2014</v>
      </c>
      <c r="R603" s="16">
        <f t="shared" si="38"/>
        <v>11</v>
      </c>
      <c r="S603" t="str">
        <f t="shared" si="39"/>
        <v>Nov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f t="shared" si="36"/>
        <v>42143.79415509259</v>
      </c>
      <c r="L604" t="b">
        <v>0</v>
      </c>
      <c r="M604">
        <v>0</v>
      </c>
      <c r="N604" t="b">
        <v>0</v>
      </c>
      <c r="O604" t="s">
        <v>8275</v>
      </c>
      <c r="P604" t="s">
        <v>8276</v>
      </c>
      <c r="Q604" s="13">
        <f t="shared" si="37"/>
        <v>2015</v>
      </c>
      <c r="R604" s="16">
        <f t="shared" si="38"/>
        <v>5</v>
      </c>
      <c r="S604" t="str">
        <f t="shared" si="39"/>
        <v>May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f t="shared" si="36"/>
        <v>41835.639155092591</v>
      </c>
      <c r="L605" t="b">
        <v>0</v>
      </c>
      <c r="M605">
        <v>13</v>
      </c>
      <c r="N605" t="b">
        <v>0</v>
      </c>
      <c r="O605" t="s">
        <v>8275</v>
      </c>
      <c r="P605" t="s">
        <v>8276</v>
      </c>
      <c r="Q605" s="13">
        <f t="shared" si="37"/>
        <v>2014</v>
      </c>
      <c r="R605" s="16">
        <f t="shared" si="38"/>
        <v>7</v>
      </c>
      <c r="S605" t="str">
        <f t="shared" si="39"/>
        <v>Jul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f t="shared" si="36"/>
        <v>41849.035370370373</v>
      </c>
      <c r="L606" t="b">
        <v>0</v>
      </c>
      <c r="M606">
        <v>0</v>
      </c>
      <c r="N606" t="b">
        <v>0</v>
      </c>
      <c r="O606" t="s">
        <v>8275</v>
      </c>
      <c r="P606" t="s">
        <v>8276</v>
      </c>
      <c r="Q606" s="13">
        <f t="shared" si="37"/>
        <v>2014</v>
      </c>
      <c r="R606" s="16">
        <f t="shared" si="38"/>
        <v>7</v>
      </c>
      <c r="S606" t="str">
        <f t="shared" si="39"/>
        <v>Jul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f t="shared" si="36"/>
        <v>42194.357731481476</v>
      </c>
      <c r="L607" t="b">
        <v>0</v>
      </c>
      <c r="M607">
        <v>8</v>
      </c>
      <c r="N607" t="b">
        <v>0</v>
      </c>
      <c r="O607" t="s">
        <v>8275</v>
      </c>
      <c r="P607" t="s">
        <v>8276</v>
      </c>
      <c r="Q607" s="13">
        <f t="shared" si="37"/>
        <v>2015</v>
      </c>
      <c r="R607" s="16">
        <f t="shared" si="38"/>
        <v>7</v>
      </c>
      <c r="S607" t="str">
        <f t="shared" si="39"/>
        <v>Jul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f t="shared" si="36"/>
        <v>42102.650567129633</v>
      </c>
      <c r="L608" t="b">
        <v>0</v>
      </c>
      <c r="M608">
        <v>1</v>
      </c>
      <c r="N608" t="b">
        <v>0</v>
      </c>
      <c r="O608" t="s">
        <v>8275</v>
      </c>
      <c r="P608" t="s">
        <v>8276</v>
      </c>
      <c r="Q608" s="13">
        <f t="shared" si="37"/>
        <v>2015</v>
      </c>
      <c r="R608" s="16">
        <f t="shared" si="38"/>
        <v>4</v>
      </c>
      <c r="S608" t="str">
        <f t="shared" si="39"/>
        <v>Apr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f t="shared" si="36"/>
        <v>42300.825648148151</v>
      </c>
      <c r="L609" t="b">
        <v>0</v>
      </c>
      <c r="M609">
        <v>0</v>
      </c>
      <c r="N609" t="b">
        <v>0</v>
      </c>
      <c r="O609" t="s">
        <v>8275</v>
      </c>
      <c r="P609" t="s">
        <v>8276</v>
      </c>
      <c r="Q609" s="13">
        <f t="shared" si="37"/>
        <v>2015</v>
      </c>
      <c r="R609" s="16">
        <f t="shared" si="38"/>
        <v>10</v>
      </c>
      <c r="S609" t="str">
        <f t="shared" si="39"/>
        <v>Oct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f t="shared" si="36"/>
        <v>42140.921064814815</v>
      </c>
      <c r="L610" t="b">
        <v>0</v>
      </c>
      <c r="M610">
        <v>5</v>
      </c>
      <c r="N610" t="b">
        <v>0</v>
      </c>
      <c r="O610" t="s">
        <v>8275</v>
      </c>
      <c r="P610" t="s">
        <v>8276</v>
      </c>
      <c r="Q610" s="13">
        <f t="shared" si="37"/>
        <v>2015</v>
      </c>
      <c r="R610" s="16">
        <f t="shared" si="38"/>
        <v>5</v>
      </c>
      <c r="S610" t="str">
        <f t="shared" si="39"/>
        <v>May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f t="shared" si="36"/>
        <v>42307.034074074079</v>
      </c>
      <c r="L611" t="b">
        <v>0</v>
      </c>
      <c r="M611">
        <v>1</v>
      </c>
      <c r="N611" t="b">
        <v>0</v>
      </c>
      <c r="O611" t="s">
        <v>8275</v>
      </c>
      <c r="P611" t="s">
        <v>8276</v>
      </c>
      <c r="Q611" s="13">
        <f t="shared" si="37"/>
        <v>2015</v>
      </c>
      <c r="R611" s="16">
        <f t="shared" si="38"/>
        <v>10</v>
      </c>
      <c r="S611" t="str">
        <f t="shared" si="39"/>
        <v>Oct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f t="shared" si="36"/>
        <v>42086.83085648148</v>
      </c>
      <c r="L612" t="b">
        <v>0</v>
      </c>
      <c r="M612">
        <v>0</v>
      </c>
      <c r="N612" t="b">
        <v>0</v>
      </c>
      <c r="O612" t="s">
        <v>8275</v>
      </c>
      <c r="P612" t="s">
        <v>8276</v>
      </c>
      <c r="Q612" s="13">
        <f t="shared" si="37"/>
        <v>2015</v>
      </c>
      <c r="R612" s="16">
        <f t="shared" si="38"/>
        <v>3</v>
      </c>
      <c r="S612" t="str">
        <f t="shared" si="39"/>
        <v>Mar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f t="shared" si="36"/>
        <v>42328.560613425929</v>
      </c>
      <c r="L613" t="b">
        <v>0</v>
      </c>
      <c r="M613">
        <v>0</v>
      </c>
      <c r="N613" t="b">
        <v>0</v>
      </c>
      <c r="O613" t="s">
        <v>8275</v>
      </c>
      <c r="P613" t="s">
        <v>8276</v>
      </c>
      <c r="Q613" s="13">
        <f t="shared" si="37"/>
        <v>2015</v>
      </c>
      <c r="R613" s="16">
        <f t="shared" si="38"/>
        <v>11</v>
      </c>
      <c r="S613" t="str">
        <f t="shared" si="39"/>
        <v>Nov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f t="shared" si="36"/>
        <v>42585.031782407401</v>
      </c>
      <c r="L614" t="b">
        <v>0</v>
      </c>
      <c r="M614">
        <v>0</v>
      </c>
      <c r="N614" t="b">
        <v>0</v>
      </c>
      <c r="O614" t="s">
        <v>8275</v>
      </c>
      <c r="P614" t="s">
        <v>8276</v>
      </c>
      <c r="Q614" s="13">
        <f t="shared" si="37"/>
        <v>2016</v>
      </c>
      <c r="R614" s="16">
        <f t="shared" si="38"/>
        <v>8</v>
      </c>
      <c r="S614" t="str">
        <f t="shared" si="39"/>
        <v>Aug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f t="shared" si="36"/>
        <v>42247.496759259258</v>
      </c>
      <c r="L615" t="b">
        <v>0</v>
      </c>
      <c r="M615">
        <v>121</v>
      </c>
      <c r="N615" t="b">
        <v>0</v>
      </c>
      <c r="O615" t="s">
        <v>8275</v>
      </c>
      <c r="P615" t="s">
        <v>8276</v>
      </c>
      <c r="Q615" s="13">
        <f t="shared" si="37"/>
        <v>2015</v>
      </c>
      <c r="R615" s="16">
        <f t="shared" si="38"/>
        <v>8</v>
      </c>
      <c r="S615" t="str">
        <f t="shared" si="39"/>
        <v>Aug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f t="shared" si="36"/>
        <v>42515.061805555553</v>
      </c>
      <c r="L616" t="b">
        <v>0</v>
      </c>
      <c r="M616">
        <v>0</v>
      </c>
      <c r="N616" t="b">
        <v>0</v>
      </c>
      <c r="O616" t="s">
        <v>8275</v>
      </c>
      <c r="P616" t="s">
        <v>8276</v>
      </c>
      <c r="Q616" s="13">
        <f t="shared" si="37"/>
        <v>2016</v>
      </c>
      <c r="R616" s="16">
        <f t="shared" si="38"/>
        <v>5</v>
      </c>
      <c r="S616" t="str">
        <f t="shared" si="39"/>
        <v>May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f t="shared" si="36"/>
        <v>42242.122210648144</v>
      </c>
      <c r="L617" t="b">
        <v>0</v>
      </c>
      <c r="M617">
        <v>0</v>
      </c>
      <c r="N617" t="b">
        <v>0</v>
      </c>
      <c r="O617" t="s">
        <v>8275</v>
      </c>
      <c r="P617" t="s">
        <v>8276</v>
      </c>
      <c r="Q617" s="13">
        <f t="shared" si="37"/>
        <v>2015</v>
      </c>
      <c r="R617" s="16">
        <f t="shared" si="38"/>
        <v>8</v>
      </c>
      <c r="S617" t="str">
        <f t="shared" si="39"/>
        <v>Aug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f t="shared" si="36"/>
        <v>42761.376238425932</v>
      </c>
      <c r="L618" t="b">
        <v>0</v>
      </c>
      <c r="M618">
        <v>0</v>
      </c>
      <c r="N618" t="b">
        <v>0</v>
      </c>
      <c r="O618" t="s">
        <v>8275</v>
      </c>
      <c r="P618" t="s">
        <v>8276</v>
      </c>
      <c r="Q618" s="13">
        <f t="shared" si="37"/>
        <v>2017</v>
      </c>
      <c r="R618" s="16">
        <f t="shared" si="38"/>
        <v>1</v>
      </c>
      <c r="S618" t="str">
        <f t="shared" si="39"/>
        <v>Jan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f t="shared" si="36"/>
        <v>42087.343090277776</v>
      </c>
      <c r="L619" t="b">
        <v>0</v>
      </c>
      <c r="M619">
        <v>3</v>
      </c>
      <c r="N619" t="b">
        <v>0</v>
      </c>
      <c r="O619" t="s">
        <v>8275</v>
      </c>
      <c r="P619" t="s">
        <v>8276</v>
      </c>
      <c r="Q619" s="13">
        <f t="shared" si="37"/>
        <v>2015</v>
      </c>
      <c r="R619" s="16">
        <f t="shared" si="38"/>
        <v>3</v>
      </c>
      <c r="S619" t="str">
        <f t="shared" si="39"/>
        <v>Mar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f t="shared" si="36"/>
        <v>42317.810219907406</v>
      </c>
      <c r="L620" t="b">
        <v>0</v>
      </c>
      <c r="M620">
        <v>0</v>
      </c>
      <c r="N620" t="b">
        <v>0</v>
      </c>
      <c r="O620" t="s">
        <v>8275</v>
      </c>
      <c r="P620" t="s">
        <v>8276</v>
      </c>
      <c r="Q620" s="13">
        <f t="shared" si="37"/>
        <v>2015</v>
      </c>
      <c r="R620" s="16">
        <f t="shared" si="38"/>
        <v>11</v>
      </c>
      <c r="S620" t="str">
        <f t="shared" si="39"/>
        <v>Nov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f t="shared" si="36"/>
        <v>41908.650347222225</v>
      </c>
      <c r="L621" t="b">
        <v>0</v>
      </c>
      <c r="M621">
        <v>1</v>
      </c>
      <c r="N621" t="b">
        <v>0</v>
      </c>
      <c r="O621" t="s">
        <v>8275</v>
      </c>
      <c r="P621" t="s">
        <v>8276</v>
      </c>
      <c r="Q621" s="13">
        <f t="shared" si="37"/>
        <v>2014</v>
      </c>
      <c r="R621" s="16">
        <f t="shared" si="38"/>
        <v>9</v>
      </c>
      <c r="S621" t="str">
        <f t="shared" si="39"/>
        <v>Sep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f t="shared" si="36"/>
        <v>41831.716874999998</v>
      </c>
      <c r="L622" t="b">
        <v>0</v>
      </c>
      <c r="M622">
        <v>1</v>
      </c>
      <c r="N622" t="b">
        <v>0</v>
      </c>
      <c r="O622" t="s">
        <v>8275</v>
      </c>
      <c r="P622" t="s">
        <v>8276</v>
      </c>
      <c r="Q622" s="13">
        <f t="shared" si="37"/>
        <v>2014</v>
      </c>
      <c r="R622" s="16">
        <f t="shared" si="38"/>
        <v>7</v>
      </c>
      <c r="S622" t="str">
        <f t="shared" si="39"/>
        <v>Jul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f t="shared" si="36"/>
        <v>42528.987696759257</v>
      </c>
      <c r="L623" t="b">
        <v>0</v>
      </c>
      <c r="M623">
        <v>3</v>
      </c>
      <c r="N623" t="b">
        <v>0</v>
      </c>
      <c r="O623" t="s">
        <v>8275</v>
      </c>
      <c r="P623" t="s">
        <v>8276</v>
      </c>
      <c r="Q623" s="13">
        <f t="shared" si="37"/>
        <v>2016</v>
      </c>
      <c r="R623" s="16">
        <f t="shared" si="38"/>
        <v>6</v>
      </c>
      <c r="S623" t="str">
        <f t="shared" si="39"/>
        <v>Jun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f t="shared" si="36"/>
        <v>42532.774745370371</v>
      </c>
      <c r="L624" t="b">
        <v>0</v>
      </c>
      <c r="M624">
        <v>9</v>
      </c>
      <c r="N624" t="b">
        <v>0</v>
      </c>
      <c r="O624" t="s">
        <v>8275</v>
      </c>
      <c r="P624" t="s">
        <v>8276</v>
      </c>
      <c r="Q624" s="13">
        <f t="shared" si="37"/>
        <v>2016</v>
      </c>
      <c r="R624" s="16">
        <f t="shared" si="38"/>
        <v>6</v>
      </c>
      <c r="S624" t="str">
        <f t="shared" si="39"/>
        <v>Jun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f t="shared" si="36"/>
        <v>42122.009224537032</v>
      </c>
      <c r="L625" t="b">
        <v>0</v>
      </c>
      <c r="M625">
        <v>0</v>
      </c>
      <c r="N625" t="b">
        <v>0</v>
      </c>
      <c r="O625" t="s">
        <v>8275</v>
      </c>
      <c r="P625" t="s">
        <v>8276</v>
      </c>
      <c r="Q625" s="13">
        <f t="shared" si="37"/>
        <v>2015</v>
      </c>
      <c r="R625" s="16">
        <f t="shared" si="38"/>
        <v>4</v>
      </c>
      <c r="S625" t="str">
        <f t="shared" si="39"/>
        <v>Apr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f t="shared" si="36"/>
        <v>42108.988900462966</v>
      </c>
      <c r="L626" t="b">
        <v>0</v>
      </c>
      <c r="M626">
        <v>0</v>
      </c>
      <c r="N626" t="b">
        <v>0</v>
      </c>
      <c r="O626" t="s">
        <v>8275</v>
      </c>
      <c r="P626" t="s">
        <v>8276</v>
      </c>
      <c r="Q626" s="13">
        <f t="shared" si="37"/>
        <v>2015</v>
      </c>
      <c r="R626" s="16">
        <f t="shared" si="38"/>
        <v>4</v>
      </c>
      <c r="S626" t="str">
        <f t="shared" si="39"/>
        <v>Apr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f t="shared" si="36"/>
        <v>42790.895567129628</v>
      </c>
      <c r="L627" t="b">
        <v>0</v>
      </c>
      <c r="M627">
        <v>0</v>
      </c>
      <c r="N627" t="b">
        <v>0</v>
      </c>
      <c r="O627" t="s">
        <v>8275</v>
      </c>
      <c r="P627" t="s">
        <v>8276</v>
      </c>
      <c r="Q627" s="13">
        <f t="shared" si="37"/>
        <v>2017</v>
      </c>
      <c r="R627" s="16">
        <f t="shared" si="38"/>
        <v>2</v>
      </c>
      <c r="S627" t="str">
        <f t="shared" si="39"/>
        <v>Feb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f t="shared" si="36"/>
        <v>42198.559479166666</v>
      </c>
      <c r="L628" t="b">
        <v>0</v>
      </c>
      <c r="M628">
        <v>39</v>
      </c>
      <c r="N628" t="b">
        <v>0</v>
      </c>
      <c r="O628" t="s">
        <v>8275</v>
      </c>
      <c r="P628" t="s">
        <v>8276</v>
      </c>
      <c r="Q628" s="13">
        <f t="shared" si="37"/>
        <v>2015</v>
      </c>
      <c r="R628" s="16">
        <f t="shared" si="38"/>
        <v>7</v>
      </c>
      <c r="S628" t="str">
        <f t="shared" si="39"/>
        <v>Jul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f t="shared" si="36"/>
        <v>42384.306840277779</v>
      </c>
      <c r="L629" t="b">
        <v>0</v>
      </c>
      <c r="M629">
        <v>1</v>
      </c>
      <c r="N629" t="b">
        <v>0</v>
      </c>
      <c r="O629" t="s">
        <v>8275</v>
      </c>
      <c r="P629" t="s">
        <v>8276</v>
      </c>
      <c r="Q629" s="13">
        <f t="shared" si="37"/>
        <v>2016</v>
      </c>
      <c r="R629" s="16">
        <f t="shared" si="38"/>
        <v>1</v>
      </c>
      <c r="S629" t="str">
        <f t="shared" si="39"/>
        <v>Jan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f t="shared" si="36"/>
        <v>41803.692789351851</v>
      </c>
      <c r="L630" t="b">
        <v>0</v>
      </c>
      <c r="M630">
        <v>0</v>
      </c>
      <c r="N630" t="b">
        <v>0</v>
      </c>
      <c r="O630" t="s">
        <v>8275</v>
      </c>
      <c r="P630" t="s">
        <v>8276</v>
      </c>
      <c r="Q630" s="13">
        <f t="shared" si="37"/>
        <v>2014</v>
      </c>
      <c r="R630" s="16">
        <f t="shared" si="38"/>
        <v>6</v>
      </c>
      <c r="S630" t="str">
        <f t="shared" si="39"/>
        <v>Jun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f t="shared" si="36"/>
        <v>42474.637824074074</v>
      </c>
      <c r="L631" t="b">
        <v>0</v>
      </c>
      <c r="M631">
        <v>3</v>
      </c>
      <c r="N631" t="b">
        <v>0</v>
      </c>
      <c r="O631" t="s">
        <v>8275</v>
      </c>
      <c r="P631" t="s">
        <v>8276</v>
      </c>
      <c r="Q631" s="13">
        <f t="shared" si="37"/>
        <v>2016</v>
      </c>
      <c r="R631" s="16">
        <f t="shared" si="38"/>
        <v>4</v>
      </c>
      <c r="S631" t="str">
        <f t="shared" si="39"/>
        <v>Apr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f t="shared" si="36"/>
        <v>42223.619456018518</v>
      </c>
      <c r="L632" t="b">
        <v>0</v>
      </c>
      <c r="M632">
        <v>1</v>
      </c>
      <c r="N632" t="b">
        <v>0</v>
      </c>
      <c r="O632" t="s">
        <v>8275</v>
      </c>
      <c r="P632" t="s">
        <v>8276</v>
      </c>
      <c r="Q632" s="13">
        <f t="shared" si="37"/>
        <v>2015</v>
      </c>
      <c r="R632" s="16">
        <f t="shared" si="38"/>
        <v>8</v>
      </c>
      <c r="S632" t="str">
        <f t="shared" si="39"/>
        <v>Aug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f t="shared" si="36"/>
        <v>42489.772326388891</v>
      </c>
      <c r="L633" t="b">
        <v>0</v>
      </c>
      <c r="M633">
        <v>9</v>
      </c>
      <c r="N633" t="b">
        <v>0</v>
      </c>
      <c r="O633" t="s">
        <v>8275</v>
      </c>
      <c r="P633" t="s">
        <v>8276</v>
      </c>
      <c r="Q633" s="13">
        <f t="shared" si="37"/>
        <v>2016</v>
      </c>
      <c r="R633" s="16">
        <f t="shared" si="38"/>
        <v>4</v>
      </c>
      <c r="S633" t="str">
        <f t="shared" si="39"/>
        <v>Apr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f t="shared" si="36"/>
        <v>42303.659317129626</v>
      </c>
      <c r="L634" t="b">
        <v>0</v>
      </c>
      <c r="M634">
        <v>0</v>
      </c>
      <c r="N634" t="b">
        <v>0</v>
      </c>
      <c r="O634" t="s">
        <v>8275</v>
      </c>
      <c r="P634" t="s">
        <v>8276</v>
      </c>
      <c r="Q634" s="13">
        <f t="shared" si="37"/>
        <v>2015</v>
      </c>
      <c r="R634" s="16">
        <f t="shared" si="38"/>
        <v>10</v>
      </c>
      <c r="S634" t="str">
        <f t="shared" si="39"/>
        <v>Oct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f t="shared" si="36"/>
        <v>42507.29932870371</v>
      </c>
      <c r="L635" t="b">
        <v>0</v>
      </c>
      <c r="M635">
        <v>25</v>
      </c>
      <c r="N635" t="b">
        <v>0</v>
      </c>
      <c r="O635" t="s">
        <v>8275</v>
      </c>
      <c r="P635" t="s">
        <v>8276</v>
      </c>
      <c r="Q635" s="13">
        <f t="shared" si="37"/>
        <v>2016</v>
      </c>
      <c r="R635" s="16">
        <f t="shared" si="38"/>
        <v>5</v>
      </c>
      <c r="S635" t="str">
        <f t="shared" si="39"/>
        <v>May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f t="shared" si="36"/>
        <v>42031.928576388891</v>
      </c>
      <c r="L636" t="b">
        <v>0</v>
      </c>
      <c r="M636">
        <v>1</v>
      </c>
      <c r="N636" t="b">
        <v>0</v>
      </c>
      <c r="O636" t="s">
        <v>8275</v>
      </c>
      <c r="P636" t="s">
        <v>8276</v>
      </c>
      <c r="Q636" s="13">
        <f t="shared" si="37"/>
        <v>2015</v>
      </c>
      <c r="R636" s="16">
        <f t="shared" si="38"/>
        <v>1</v>
      </c>
      <c r="S636" t="str">
        <f t="shared" si="39"/>
        <v>Jan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f t="shared" si="36"/>
        <v>42076.092152777783</v>
      </c>
      <c r="L637" t="b">
        <v>0</v>
      </c>
      <c r="M637">
        <v>1</v>
      </c>
      <c r="N637" t="b">
        <v>0</v>
      </c>
      <c r="O637" t="s">
        <v>8275</v>
      </c>
      <c r="P637" t="s">
        <v>8276</v>
      </c>
      <c r="Q637" s="13">
        <f t="shared" si="37"/>
        <v>2015</v>
      </c>
      <c r="R637" s="16">
        <f t="shared" si="38"/>
        <v>3</v>
      </c>
      <c r="S637" t="str">
        <f t="shared" si="39"/>
        <v>Mar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f t="shared" si="36"/>
        <v>42131.455439814818</v>
      </c>
      <c r="L638" t="b">
        <v>0</v>
      </c>
      <c r="M638">
        <v>1</v>
      </c>
      <c r="N638" t="b">
        <v>0</v>
      </c>
      <c r="O638" t="s">
        <v>8275</v>
      </c>
      <c r="P638" t="s">
        <v>8276</v>
      </c>
      <c r="Q638" s="13">
        <f t="shared" si="37"/>
        <v>2015</v>
      </c>
      <c r="R638" s="16">
        <f t="shared" si="38"/>
        <v>5</v>
      </c>
      <c r="S638" t="str">
        <f t="shared" si="39"/>
        <v>May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f t="shared" si="36"/>
        <v>42762.962013888886</v>
      </c>
      <c r="L639" t="b">
        <v>0</v>
      </c>
      <c r="M639">
        <v>0</v>
      </c>
      <c r="N639" t="b">
        <v>0</v>
      </c>
      <c r="O639" t="s">
        <v>8275</v>
      </c>
      <c r="P639" t="s">
        <v>8276</v>
      </c>
      <c r="Q639" s="13">
        <f t="shared" si="37"/>
        <v>2017</v>
      </c>
      <c r="R639" s="16">
        <f t="shared" si="38"/>
        <v>1</v>
      </c>
      <c r="S639" t="str">
        <f t="shared" si="39"/>
        <v>Jan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f t="shared" si="36"/>
        <v>42759.593310185184</v>
      </c>
      <c r="L640" t="b">
        <v>0</v>
      </c>
      <c r="M640">
        <v>6</v>
      </c>
      <c r="N640" t="b">
        <v>0</v>
      </c>
      <c r="O640" t="s">
        <v>8275</v>
      </c>
      <c r="P640" t="s">
        <v>8276</v>
      </c>
      <c r="Q640" s="13">
        <f t="shared" si="37"/>
        <v>2017</v>
      </c>
      <c r="R640" s="16">
        <f t="shared" si="38"/>
        <v>1</v>
      </c>
      <c r="S640" t="str">
        <f t="shared" si="39"/>
        <v>Jan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f t="shared" si="36"/>
        <v>41865.583275462966</v>
      </c>
      <c r="L641" t="b">
        <v>0</v>
      </c>
      <c r="M641">
        <v>1</v>
      </c>
      <c r="N641" t="b">
        <v>0</v>
      </c>
      <c r="O641" t="s">
        <v>8275</v>
      </c>
      <c r="P641" t="s">
        <v>8276</v>
      </c>
      <c r="Q641" s="13">
        <f t="shared" si="37"/>
        <v>2014</v>
      </c>
      <c r="R641" s="16">
        <f t="shared" si="38"/>
        <v>8</v>
      </c>
      <c r="S641" t="str">
        <f t="shared" si="39"/>
        <v>Aug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f t="shared" si="36"/>
        <v>42683.420312500006</v>
      </c>
      <c r="L642" t="b">
        <v>0</v>
      </c>
      <c r="M642">
        <v>2</v>
      </c>
      <c r="N642" t="b">
        <v>1</v>
      </c>
      <c r="O642" t="s">
        <v>8275</v>
      </c>
      <c r="P642" t="s">
        <v>8277</v>
      </c>
      <c r="Q642" s="13">
        <f t="shared" si="37"/>
        <v>2016</v>
      </c>
      <c r="R642" s="16">
        <f t="shared" si="38"/>
        <v>11</v>
      </c>
      <c r="S642" t="str">
        <f t="shared" si="39"/>
        <v>Nov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f t="shared" ref="K643:K706" si="40">J643/60/60/24+DATE(1970,1,1)</f>
        <v>42199.57</v>
      </c>
      <c r="L643" t="b">
        <v>0</v>
      </c>
      <c r="M643">
        <v>315</v>
      </c>
      <c r="N643" t="b">
        <v>1</v>
      </c>
      <c r="O643" t="s">
        <v>8275</v>
      </c>
      <c r="P643" t="s">
        <v>8277</v>
      </c>
      <c r="Q643" s="13">
        <f t="shared" ref="Q643:Q706" si="41">YEAR(K643)</f>
        <v>2015</v>
      </c>
      <c r="R643" s="16">
        <f t="shared" ref="R643:R706" si="42">MONTH(K643)</f>
        <v>7</v>
      </c>
      <c r="S643" t="str">
        <f t="shared" ref="S643:S706" si="43">TEXT(R643*29,"MMM")</f>
        <v>Jul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f t="shared" si="40"/>
        <v>42199.651319444441</v>
      </c>
      <c r="L644" t="b">
        <v>0</v>
      </c>
      <c r="M644">
        <v>2174</v>
      </c>
      <c r="N644" t="b">
        <v>1</v>
      </c>
      <c r="O644" t="s">
        <v>8275</v>
      </c>
      <c r="P644" t="s">
        <v>8277</v>
      </c>
      <c r="Q644" s="13">
        <f t="shared" si="41"/>
        <v>2015</v>
      </c>
      <c r="R644" s="16">
        <f t="shared" si="42"/>
        <v>7</v>
      </c>
      <c r="S644" t="str">
        <f t="shared" si="43"/>
        <v>Jul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f t="shared" si="40"/>
        <v>42100.642071759255</v>
      </c>
      <c r="L645" t="b">
        <v>0</v>
      </c>
      <c r="M645">
        <v>152</v>
      </c>
      <c r="N645" t="b">
        <v>1</v>
      </c>
      <c r="O645" t="s">
        <v>8275</v>
      </c>
      <c r="P645" t="s">
        <v>8277</v>
      </c>
      <c r="Q645" s="13">
        <f t="shared" si="41"/>
        <v>2015</v>
      </c>
      <c r="R645" s="16">
        <f t="shared" si="42"/>
        <v>4</v>
      </c>
      <c r="S645" t="str">
        <f t="shared" si="43"/>
        <v>Apr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f t="shared" si="40"/>
        <v>41898.665960648148</v>
      </c>
      <c r="L646" t="b">
        <v>0</v>
      </c>
      <c r="M646">
        <v>1021</v>
      </c>
      <c r="N646" t="b">
        <v>1</v>
      </c>
      <c r="O646" t="s">
        <v>8275</v>
      </c>
      <c r="P646" t="s">
        <v>8277</v>
      </c>
      <c r="Q646" s="13">
        <f t="shared" si="41"/>
        <v>2014</v>
      </c>
      <c r="R646" s="16">
        <f t="shared" si="42"/>
        <v>9</v>
      </c>
      <c r="S646" t="str">
        <f t="shared" si="43"/>
        <v>Sep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f t="shared" si="40"/>
        <v>42564.026319444441</v>
      </c>
      <c r="L647" t="b">
        <v>0</v>
      </c>
      <c r="M647">
        <v>237</v>
      </c>
      <c r="N647" t="b">
        <v>1</v>
      </c>
      <c r="O647" t="s">
        <v>8275</v>
      </c>
      <c r="P647" t="s">
        <v>8277</v>
      </c>
      <c r="Q647" s="13">
        <f t="shared" si="41"/>
        <v>2016</v>
      </c>
      <c r="R647" s="16">
        <f t="shared" si="42"/>
        <v>7</v>
      </c>
      <c r="S647" t="str">
        <f t="shared" si="43"/>
        <v>Jul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f t="shared" si="40"/>
        <v>41832.852627314816</v>
      </c>
      <c r="L648" t="b">
        <v>0</v>
      </c>
      <c r="M648">
        <v>27</v>
      </c>
      <c r="N648" t="b">
        <v>1</v>
      </c>
      <c r="O648" t="s">
        <v>8275</v>
      </c>
      <c r="P648" t="s">
        <v>8277</v>
      </c>
      <c r="Q648" s="13">
        <f t="shared" si="41"/>
        <v>2014</v>
      </c>
      <c r="R648" s="16">
        <f t="shared" si="42"/>
        <v>7</v>
      </c>
      <c r="S648" t="str">
        <f t="shared" si="43"/>
        <v>Jul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f t="shared" si="40"/>
        <v>42416.767928240741</v>
      </c>
      <c r="L649" t="b">
        <v>0</v>
      </c>
      <c r="M649">
        <v>17</v>
      </c>
      <c r="N649" t="b">
        <v>1</v>
      </c>
      <c r="O649" t="s">
        <v>8275</v>
      </c>
      <c r="P649" t="s">
        <v>8277</v>
      </c>
      <c r="Q649" s="13">
        <f t="shared" si="41"/>
        <v>2016</v>
      </c>
      <c r="R649" s="16">
        <f t="shared" si="42"/>
        <v>2</v>
      </c>
      <c r="S649" t="str">
        <f t="shared" si="43"/>
        <v>Feb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f t="shared" si="40"/>
        <v>41891.693379629629</v>
      </c>
      <c r="L650" t="b">
        <v>0</v>
      </c>
      <c r="M650">
        <v>27</v>
      </c>
      <c r="N650" t="b">
        <v>1</v>
      </c>
      <c r="O650" t="s">
        <v>8275</v>
      </c>
      <c r="P650" t="s">
        <v>8277</v>
      </c>
      <c r="Q650" s="13">
        <f t="shared" si="41"/>
        <v>2014</v>
      </c>
      <c r="R650" s="16">
        <f t="shared" si="42"/>
        <v>9</v>
      </c>
      <c r="S650" t="str">
        <f t="shared" si="43"/>
        <v>Sep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f t="shared" si="40"/>
        <v>41877.912187499998</v>
      </c>
      <c r="L651" t="b">
        <v>0</v>
      </c>
      <c r="M651">
        <v>82</v>
      </c>
      <c r="N651" t="b">
        <v>1</v>
      </c>
      <c r="O651" t="s">
        <v>8275</v>
      </c>
      <c r="P651" t="s">
        <v>8277</v>
      </c>
      <c r="Q651" s="13">
        <f t="shared" si="41"/>
        <v>2014</v>
      </c>
      <c r="R651" s="16">
        <f t="shared" si="42"/>
        <v>8</v>
      </c>
      <c r="S651" t="str">
        <f t="shared" si="43"/>
        <v>Aug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f t="shared" si="40"/>
        <v>41932.036851851852</v>
      </c>
      <c r="L652" t="b">
        <v>0</v>
      </c>
      <c r="M652">
        <v>48</v>
      </c>
      <c r="N652" t="b">
        <v>1</v>
      </c>
      <c r="O652" t="s">
        <v>8275</v>
      </c>
      <c r="P652" t="s">
        <v>8277</v>
      </c>
      <c r="Q652" s="13">
        <f t="shared" si="41"/>
        <v>2014</v>
      </c>
      <c r="R652" s="16">
        <f t="shared" si="42"/>
        <v>10</v>
      </c>
      <c r="S652" t="str">
        <f t="shared" si="43"/>
        <v>Oct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f t="shared" si="40"/>
        <v>41956.017488425925</v>
      </c>
      <c r="L653" t="b">
        <v>0</v>
      </c>
      <c r="M653">
        <v>105</v>
      </c>
      <c r="N653" t="b">
        <v>1</v>
      </c>
      <c r="O653" t="s">
        <v>8275</v>
      </c>
      <c r="P653" t="s">
        <v>8277</v>
      </c>
      <c r="Q653" s="13">
        <f t="shared" si="41"/>
        <v>2014</v>
      </c>
      <c r="R653" s="16">
        <f t="shared" si="42"/>
        <v>11</v>
      </c>
      <c r="S653" t="str">
        <f t="shared" si="43"/>
        <v>Nov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f t="shared" si="40"/>
        <v>42675.690393518518</v>
      </c>
      <c r="L654" t="b">
        <v>0</v>
      </c>
      <c r="M654">
        <v>28</v>
      </c>
      <c r="N654" t="b">
        <v>1</v>
      </c>
      <c r="O654" t="s">
        <v>8275</v>
      </c>
      <c r="P654" t="s">
        <v>8277</v>
      </c>
      <c r="Q654" s="13">
        <f t="shared" si="41"/>
        <v>2016</v>
      </c>
      <c r="R654" s="16">
        <f t="shared" si="42"/>
        <v>11</v>
      </c>
      <c r="S654" t="str">
        <f t="shared" si="43"/>
        <v>Nov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f t="shared" si="40"/>
        <v>42199.618518518517</v>
      </c>
      <c r="L655" t="b">
        <v>0</v>
      </c>
      <c r="M655">
        <v>1107</v>
      </c>
      <c r="N655" t="b">
        <v>1</v>
      </c>
      <c r="O655" t="s">
        <v>8275</v>
      </c>
      <c r="P655" t="s">
        <v>8277</v>
      </c>
      <c r="Q655" s="13">
        <f t="shared" si="41"/>
        <v>2015</v>
      </c>
      <c r="R655" s="16">
        <f t="shared" si="42"/>
        <v>7</v>
      </c>
      <c r="S655" t="str">
        <f t="shared" si="43"/>
        <v>Jul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f t="shared" si="40"/>
        <v>42163.957326388889</v>
      </c>
      <c r="L656" t="b">
        <v>0</v>
      </c>
      <c r="M656">
        <v>1013</v>
      </c>
      <c r="N656" t="b">
        <v>1</v>
      </c>
      <c r="O656" t="s">
        <v>8275</v>
      </c>
      <c r="P656" t="s">
        <v>8277</v>
      </c>
      <c r="Q656" s="13">
        <f t="shared" si="41"/>
        <v>2015</v>
      </c>
      <c r="R656" s="16">
        <f t="shared" si="42"/>
        <v>6</v>
      </c>
      <c r="S656" t="str">
        <f t="shared" si="43"/>
        <v>Jun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f t="shared" si="40"/>
        <v>42045.957314814819</v>
      </c>
      <c r="L657" t="b">
        <v>0</v>
      </c>
      <c r="M657">
        <v>274</v>
      </c>
      <c r="N657" t="b">
        <v>1</v>
      </c>
      <c r="O657" t="s">
        <v>8275</v>
      </c>
      <c r="P657" t="s">
        <v>8277</v>
      </c>
      <c r="Q657" s="13">
        <f t="shared" si="41"/>
        <v>2015</v>
      </c>
      <c r="R657" s="16">
        <f t="shared" si="42"/>
        <v>2</v>
      </c>
      <c r="S657" t="str">
        <f t="shared" si="43"/>
        <v>Feb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f t="shared" si="40"/>
        <v>42417.804618055554</v>
      </c>
      <c r="L658" t="b">
        <v>0</v>
      </c>
      <c r="M658">
        <v>87</v>
      </c>
      <c r="N658" t="b">
        <v>1</v>
      </c>
      <c r="O658" t="s">
        <v>8275</v>
      </c>
      <c r="P658" t="s">
        <v>8277</v>
      </c>
      <c r="Q658" s="13">
        <f t="shared" si="41"/>
        <v>2016</v>
      </c>
      <c r="R658" s="16">
        <f t="shared" si="42"/>
        <v>2</v>
      </c>
      <c r="S658" t="str">
        <f t="shared" si="43"/>
        <v>Feb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f t="shared" si="40"/>
        <v>42331.84574074074</v>
      </c>
      <c r="L659" t="b">
        <v>0</v>
      </c>
      <c r="M659">
        <v>99</v>
      </c>
      <c r="N659" t="b">
        <v>1</v>
      </c>
      <c r="O659" t="s">
        <v>8275</v>
      </c>
      <c r="P659" t="s">
        <v>8277</v>
      </c>
      <c r="Q659" s="13">
        <f t="shared" si="41"/>
        <v>2015</v>
      </c>
      <c r="R659" s="16">
        <f t="shared" si="42"/>
        <v>11</v>
      </c>
      <c r="S659" t="str">
        <f t="shared" si="43"/>
        <v>Nov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f t="shared" si="40"/>
        <v>42179.160752314812</v>
      </c>
      <c r="L660" t="b">
        <v>0</v>
      </c>
      <c r="M660">
        <v>276</v>
      </c>
      <c r="N660" t="b">
        <v>1</v>
      </c>
      <c r="O660" t="s">
        <v>8275</v>
      </c>
      <c r="P660" t="s">
        <v>8277</v>
      </c>
      <c r="Q660" s="13">
        <f t="shared" si="41"/>
        <v>2015</v>
      </c>
      <c r="R660" s="16">
        <f t="shared" si="42"/>
        <v>6</v>
      </c>
      <c r="S660" t="str">
        <f t="shared" si="43"/>
        <v>Jun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f t="shared" si="40"/>
        <v>42209.593692129631</v>
      </c>
      <c r="L661" t="b">
        <v>0</v>
      </c>
      <c r="M661">
        <v>21</v>
      </c>
      <c r="N661" t="b">
        <v>1</v>
      </c>
      <c r="O661" t="s">
        <v>8275</v>
      </c>
      <c r="P661" t="s">
        <v>8277</v>
      </c>
      <c r="Q661" s="13">
        <f t="shared" si="41"/>
        <v>2015</v>
      </c>
      <c r="R661" s="16">
        <f t="shared" si="42"/>
        <v>7</v>
      </c>
      <c r="S661" t="str">
        <f t="shared" si="43"/>
        <v>Jul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f t="shared" si="40"/>
        <v>41922.741655092592</v>
      </c>
      <c r="L662" t="b">
        <v>0</v>
      </c>
      <c r="M662">
        <v>18</v>
      </c>
      <c r="N662" t="b">
        <v>0</v>
      </c>
      <c r="O662" t="s">
        <v>8275</v>
      </c>
      <c r="P662" t="s">
        <v>8277</v>
      </c>
      <c r="Q662" s="13">
        <f t="shared" si="41"/>
        <v>2014</v>
      </c>
      <c r="R662" s="16">
        <f t="shared" si="42"/>
        <v>10</v>
      </c>
      <c r="S662" t="str">
        <f t="shared" si="43"/>
        <v>Oct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f t="shared" si="40"/>
        <v>42636.645358796297</v>
      </c>
      <c r="L663" t="b">
        <v>0</v>
      </c>
      <c r="M663">
        <v>9</v>
      </c>
      <c r="N663" t="b">
        <v>0</v>
      </c>
      <c r="O663" t="s">
        <v>8275</v>
      </c>
      <c r="P663" t="s">
        <v>8277</v>
      </c>
      <c r="Q663" s="13">
        <f t="shared" si="41"/>
        <v>2016</v>
      </c>
      <c r="R663" s="16">
        <f t="shared" si="42"/>
        <v>9</v>
      </c>
      <c r="S663" t="str">
        <f t="shared" si="43"/>
        <v>Sep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f t="shared" si="40"/>
        <v>41990.438043981485</v>
      </c>
      <c r="L664" t="b">
        <v>0</v>
      </c>
      <c r="M664">
        <v>4</v>
      </c>
      <c r="N664" t="b">
        <v>0</v>
      </c>
      <c r="O664" t="s">
        <v>8275</v>
      </c>
      <c r="P664" t="s">
        <v>8277</v>
      </c>
      <c r="Q664" s="13">
        <f t="shared" si="41"/>
        <v>2014</v>
      </c>
      <c r="R664" s="16">
        <f t="shared" si="42"/>
        <v>12</v>
      </c>
      <c r="S664" t="str">
        <f t="shared" si="43"/>
        <v>Dec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f t="shared" si="40"/>
        <v>42173.843240740738</v>
      </c>
      <c r="L665" t="b">
        <v>0</v>
      </c>
      <c r="M665">
        <v>7</v>
      </c>
      <c r="N665" t="b">
        <v>0</v>
      </c>
      <c r="O665" t="s">
        <v>8275</v>
      </c>
      <c r="P665" t="s">
        <v>8277</v>
      </c>
      <c r="Q665" s="13">
        <f t="shared" si="41"/>
        <v>2015</v>
      </c>
      <c r="R665" s="16">
        <f t="shared" si="42"/>
        <v>6</v>
      </c>
      <c r="S665" t="str">
        <f t="shared" si="43"/>
        <v>Jun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f t="shared" si="40"/>
        <v>42077.666377314818</v>
      </c>
      <c r="L666" t="b">
        <v>0</v>
      </c>
      <c r="M666">
        <v>29</v>
      </c>
      <c r="N666" t="b">
        <v>0</v>
      </c>
      <c r="O666" t="s">
        <v>8275</v>
      </c>
      <c r="P666" t="s">
        <v>8277</v>
      </c>
      <c r="Q666" s="13">
        <f t="shared" si="41"/>
        <v>2015</v>
      </c>
      <c r="R666" s="16">
        <f t="shared" si="42"/>
        <v>3</v>
      </c>
      <c r="S666" t="str">
        <f t="shared" si="43"/>
        <v>Mar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f t="shared" si="40"/>
        <v>42688.711354166662</v>
      </c>
      <c r="L667" t="b">
        <v>0</v>
      </c>
      <c r="M667">
        <v>12</v>
      </c>
      <c r="N667" t="b">
        <v>0</v>
      </c>
      <c r="O667" t="s">
        <v>8275</v>
      </c>
      <c r="P667" t="s">
        <v>8277</v>
      </c>
      <c r="Q667" s="13">
        <f t="shared" si="41"/>
        <v>2016</v>
      </c>
      <c r="R667" s="16">
        <f t="shared" si="42"/>
        <v>11</v>
      </c>
      <c r="S667" t="str">
        <f t="shared" si="43"/>
        <v>Nov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f t="shared" si="40"/>
        <v>41838.832152777781</v>
      </c>
      <c r="L668" t="b">
        <v>0</v>
      </c>
      <c r="M668">
        <v>4</v>
      </c>
      <c r="N668" t="b">
        <v>0</v>
      </c>
      <c r="O668" t="s">
        <v>8275</v>
      </c>
      <c r="P668" t="s">
        <v>8277</v>
      </c>
      <c r="Q668" s="13">
        <f t="shared" si="41"/>
        <v>2014</v>
      </c>
      <c r="R668" s="16">
        <f t="shared" si="42"/>
        <v>7</v>
      </c>
      <c r="S668" t="str">
        <f t="shared" si="43"/>
        <v>Jul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f t="shared" si="40"/>
        <v>42632.373414351852</v>
      </c>
      <c r="L669" t="b">
        <v>0</v>
      </c>
      <c r="M669">
        <v>28</v>
      </c>
      <c r="N669" t="b">
        <v>0</v>
      </c>
      <c r="O669" t="s">
        <v>8275</v>
      </c>
      <c r="P669" t="s">
        <v>8277</v>
      </c>
      <c r="Q669" s="13">
        <f t="shared" si="41"/>
        <v>2016</v>
      </c>
      <c r="R669" s="16">
        <f t="shared" si="42"/>
        <v>9</v>
      </c>
      <c r="S669" t="str">
        <f t="shared" si="43"/>
        <v>Sep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f t="shared" si="40"/>
        <v>42090.831273148149</v>
      </c>
      <c r="L670" t="b">
        <v>0</v>
      </c>
      <c r="M670">
        <v>25</v>
      </c>
      <c r="N670" t="b">
        <v>0</v>
      </c>
      <c r="O670" t="s">
        <v>8275</v>
      </c>
      <c r="P670" t="s">
        <v>8277</v>
      </c>
      <c r="Q670" s="13">
        <f t="shared" si="41"/>
        <v>2015</v>
      </c>
      <c r="R670" s="16">
        <f t="shared" si="42"/>
        <v>3</v>
      </c>
      <c r="S670" t="str">
        <f t="shared" si="43"/>
        <v>Mar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f t="shared" si="40"/>
        <v>42527.625671296293</v>
      </c>
      <c r="L671" t="b">
        <v>0</v>
      </c>
      <c r="M671">
        <v>28</v>
      </c>
      <c r="N671" t="b">
        <v>0</v>
      </c>
      <c r="O671" t="s">
        <v>8275</v>
      </c>
      <c r="P671" t="s">
        <v>8277</v>
      </c>
      <c r="Q671" s="13">
        <f t="shared" si="41"/>
        <v>2016</v>
      </c>
      <c r="R671" s="16">
        <f t="shared" si="42"/>
        <v>6</v>
      </c>
      <c r="S671" t="str">
        <f t="shared" si="43"/>
        <v>Jun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f t="shared" si="40"/>
        <v>42506.709722222222</v>
      </c>
      <c r="L672" t="b">
        <v>0</v>
      </c>
      <c r="M672">
        <v>310</v>
      </c>
      <c r="N672" t="b">
        <v>0</v>
      </c>
      <c r="O672" t="s">
        <v>8275</v>
      </c>
      <c r="P672" t="s">
        <v>8277</v>
      </c>
      <c r="Q672" s="13">
        <f t="shared" si="41"/>
        <v>2016</v>
      </c>
      <c r="R672" s="16">
        <f t="shared" si="42"/>
        <v>5</v>
      </c>
      <c r="S672" t="str">
        <f t="shared" si="43"/>
        <v>May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f t="shared" si="40"/>
        <v>41984.692731481482</v>
      </c>
      <c r="L673" t="b">
        <v>0</v>
      </c>
      <c r="M673">
        <v>15</v>
      </c>
      <c r="N673" t="b">
        <v>0</v>
      </c>
      <c r="O673" t="s">
        <v>8275</v>
      </c>
      <c r="P673" t="s">
        <v>8277</v>
      </c>
      <c r="Q673" s="13">
        <f t="shared" si="41"/>
        <v>2014</v>
      </c>
      <c r="R673" s="16">
        <f t="shared" si="42"/>
        <v>12</v>
      </c>
      <c r="S673" t="str">
        <f t="shared" si="43"/>
        <v>Dec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f t="shared" si="40"/>
        <v>41974.219490740739</v>
      </c>
      <c r="L674" t="b">
        <v>0</v>
      </c>
      <c r="M674">
        <v>215</v>
      </c>
      <c r="N674" t="b">
        <v>0</v>
      </c>
      <c r="O674" t="s">
        <v>8275</v>
      </c>
      <c r="P674" t="s">
        <v>8277</v>
      </c>
      <c r="Q674" s="13">
        <f t="shared" si="41"/>
        <v>2014</v>
      </c>
      <c r="R674" s="16">
        <f t="shared" si="42"/>
        <v>12</v>
      </c>
      <c r="S674" t="str">
        <f t="shared" si="43"/>
        <v>Dec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f t="shared" si="40"/>
        <v>41838.840474537035</v>
      </c>
      <c r="L675" t="b">
        <v>0</v>
      </c>
      <c r="M675">
        <v>3</v>
      </c>
      <c r="N675" t="b">
        <v>0</v>
      </c>
      <c r="O675" t="s">
        <v>8275</v>
      </c>
      <c r="P675" t="s">
        <v>8277</v>
      </c>
      <c r="Q675" s="13">
        <f t="shared" si="41"/>
        <v>2014</v>
      </c>
      <c r="R675" s="16">
        <f t="shared" si="42"/>
        <v>7</v>
      </c>
      <c r="S675" t="str">
        <f t="shared" si="43"/>
        <v>Jul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f t="shared" si="40"/>
        <v>41803.116053240738</v>
      </c>
      <c r="L676" t="b">
        <v>0</v>
      </c>
      <c r="M676">
        <v>2</v>
      </c>
      <c r="N676" t="b">
        <v>0</v>
      </c>
      <c r="O676" t="s">
        <v>8275</v>
      </c>
      <c r="P676" t="s">
        <v>8277</v>
      </c>
      <c r="Q676" s="13">
        <f t="shared" si="41"/>
        <v>2014</v>
      </c>
      <c r="R676" s="16">
        <f t="shared" si="42"/>
        <v>6</v>
      </c>
      <c r="S676" t="str">
        <f t="shared" si="43"/>
        <v>Jun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f t="shared" si="40"/>
        <v>41975.930601851855</v>
      </c>
      <c r="L677" t="b">
        <v>0</v>
      </c>
      <c r="M677">
        <v>26</v>
      </c>
      <c r="N677" t="b">
        <v>0</v>
      </c>
      <c r="O677" t="s">
        <v>8275</v>
      </c>
      <c r="P677" t="s">
        <v>8277</v>
      </c>
      <c r="Q677" s="13">
        <f t="shared" si="41"/>
        <v>2014</v>
      </c>
      <c r="R677" s="16">
        <f t="shared" si="42"/>
        <v>12</v>
      </c>
      <c r="S677" t="str">
        <f t="shared" si="43"/>
        <v>Dec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f t="shared" si="40"/>
        <v>42012.768298611118</v>
      </c>
      <c r="L678" t="b">
        <v>0</v>
      </c>
      <c r="M678">
        <v>24</v>
      </c>
      <c r="N678" t="b">
        <v>0</v>
      </c>
      <c r="O678" t="s">
        <v>8275</v>
      </c>
      <c r="P678" t="s">
        <v>8277</v>
      </c>
      <c r="Q678" s="13">
        <f t="shared" si="41"/>
        <v>2015</v>
      </c>
      <c r="R678" s="16">
        <f t="shared" si="42"/>
        <v>1</v>
      </c>
      <c r="S678" t="str">
        <f t="shared" si="43"/>
        <v>Jan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f t="shared" si="40"/>
        <v>42504.403877314813</v>
      </c>
      <c r="L679" t="b">
        <v>0</v>
      </c>
      <c r="M679">
        <v>96</v>
      </c>
      <c r="N679" t="b">
        <v>0</v>
      </c>
      <c r="O679" t="s">
        <v>8275</v>
      </c>
      <c r="P679" t="s">
        <v>8277</v>
      </c>
      <c r="Q679" s="13">
        <f t="shared" si="41"/>
        <v>2016</v>
      </c>
      <c r="R679" s="16">
        <f t="shared" si="42"/>
        <v>5</v>
      </c>
      <c r="S679" t="str">
        <f t="shared" si="43"/>
        <v>May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f t="shared" si="40"/>
        <v>42481.376597222217</v>
      </c>
      <c r="L680" t="b">
        <v>0</v>
      </c>
      <c r="M680">
        <v>17</v>
      </c>
      <c r="N680" t="b">
        <v>0</v>
      </c>
      <c r="O680" t="s">
        <v>8275</v>
      </c>
      <c r="P680" t="s">
        <v>8277</v>
      </c>
      <c r="Q680" s="13">
        <f t="shared" si="41"/>
        <v>2016</v>
      </c>
      <c r="R680" s="16">
        <f t="shared" si="42"/>
        <v>4</v>
      </c>
      <c r="S680" t="str">
        <f t="shared" si="43"/>
        <v>Apr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f t="shared" si="40"/>
        <v>42556.695706018523</v>
      </c>
      <c r="L681" t="b">
        <v>0</v>
      </c>
      <c r="M681">
        <v>94</v>
      </c>
      <c r="N681" t="b">
        <v>0</v>
      </c>
      <c r="O681" t="s">
        <v>8275</v>
      </c>
      <c r="P681" t="s">
        <v>8277</v>
      </c>
      <c r="Q681" s="13">
        <f t="shared" si="41"/>
        <v>2016</v>
      </c>
      <c r="R681" s="16">
        <f t="shared" si="42"/>
        <v>7</v>
      </c>
      <c r="S681" t="str">
        <f t="shared" si="43"/>
        <v>Jul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f t="shared" si="40"/>
        <v>41864.501516203702</v>
      </c>
      <c r="L682" t="b">
        <v>0</v>
      </c>
      <c r="M682">
        <v>129</v>
      </c>
      <c r="N682" t="b">
        <v>0</v>
      </c>
      <c r="O682" t="s">
        <v>8275</v>
      </c>
      <c r="P682" t="s">
        <v>8277</v>
      </c>
      <c r="Q682" s="13">
        <f t="shared" si="41"/>
        <v>2014</v>
      </c>
      <c r="R682" s="16">
        <f t="shared" si="42"/>
        <v>8</v>
      </c>
      <c r="S682" t="str">
        <f t="shared" si="43"/>
        <v>Aug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f t="shared" si="40"/>
        <v>42639.805601851855</v>
      </c>
      <c r="L683" t="b">
        <v>0</v>
      </c>
      <c r="M683">
        <v>1</v>
      </c>
      <c r="N683" t="b">
        <v>0</v>
      </c>
      <c r="O683" t="s">
        <v>8275</v>
      </c>
      <c r="P683" t="s">
        <v>8277</v>
      </c>
      <c r="Q683" s="13">
        <f t="shared" si="41"/>
        <v>2016</v>
      </c>
      <c r="R683" s="16">
        <f t="shared" si="42"/>
        <v>9</v>
      </c>
      <c r="S683" t="str">
        <f t="shared" si="43"/>
        <v>Sep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f t="shared" si="40"/>
        <v>42778.765300925923</v>
      </c>
      <c r="L684" t="b">
        <v>0</v>
      </c>
      <c r="M684">
        <v>4</v>
      </c>
      <c r="N684" t="b">
        <v>0</v>
      </c>
      <c r="O684" t="s">
        <v>8275</v>
      </c>
      <c r="P684" t="s">
        <v>8277</v>
      </c>
      <c r="Q684" s="13">
        <f t="shared" si="41"/>
        <v>2017</v>
      </c>
      <c r="R684" s="16">
        <f t="shared" si="42"/>
        <v>2</v>
      </c>
      <c r="S684" t="str">
        <f t="shared" si="43"/>
        <v>Feb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f t="shared" si="40"/>
        <v>42634.900046296301</v>
      </c>
      <c r="L685" t="b">
        <v>0</v>
      </c>
      <c r="M685">
        <v>3</v>
      </c>
      <c r="N685" t="b">
        <v>0</v>
      </c>
      <c r="O685" t="s">
        <v>8275</v>
      </c>
      <c r="P685" t="s">
        <v>8277</v>
      </c>
      <c r="Q685" s="13">
        <f t="shared" si="41"/>
        <v>2016</v>
      </c>
      <c r="R685" s="16">
        <f t="shared" si="42"/>
        <v>9</v>
      </c>
      <c r="S685" t="str">
        <f t="shared" si="43"/>
        <v>Sep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f t="shared" si="40"/>
        <v>41809.473275462966</v>
      </c>
      <c r="L686" t="b">
        <v>0</v>
      </c>
      <c r="M686">
        <v>135</v>
      </c>
      <c r="N686" t="b">
        <v>0</v>
      </c>
      <c r="O686" t="s">
        <v>8275</v>
      </c>
      <c r="P686" t="s">
        <v>8277</v>
      </c>
      <c r="Q686" s="13">
        <f t="shared" si="41"/>
        <v>2014</v>
      </c>
      <c r="R686" s="16">
        <f t="shared" si="42"/>
        <v>6</v>
      </c>
      <c r="S686" t="str">
        <f t="shared" si="43"/>
        <v>Jun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f t="shared" si="40"/>
        <v>41971.866574074069</v>
      </c>
      <c r="L687" t="b">
        <v>0</v>
      </c>
      <c r="M687">
        <v>10</v>
      </c>
      <c r="N687" t="b">
        <v>0</v>
      </c>
      <c r="O687" t="s">
        <v>8275</v>
      </c>
      <c r="P687" t="s">
        <v>8277</v>
      </c>
      <c r="Q687" s="13">
        <f t="shared" si="41"/>
        <v>2014</v>
      </c>
      <c r="R687" s="16">
        <f t="shared" si="42"/>
        <v>11</v>
      </c>
      <c r="S687" t="str">
        <f t="shared" si="43"/>
        <v>Nov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f t="shared" si="40"/>
        <v>42189.673263888893</v>
      </c>
      <c r="L688" t="b">
        <v>0</v>
      </c>
      <c r="M688">
        <v>0</v>
      </c>
      <c r="N688" t="b">
        <v>0</v>
      </c>
      <c r="O688" t="s">
        <v>8275</v>
      </c>
      <c r="P688" t="s">
        <v>8277</v>
      </c>
      <c r="Q688" s="13">
        <f t="shared" si="41"/>
        <v>2015</v>
      </c>
      <c r="R688" s="16">
        <f t="shared" si="42"/>
        <v>7</v>
      </c>
      <c r="S688" t="str">
        <f t="shared" si="43"/>
        <v>Jul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f t="shared" si="40"/>
        <v>42711.750613425931</v>
      </c>
      <c r="L689" t="b">
        <v>0</v>
      </c>
      <c r="M689">
        <v>6</v>
      </c>
      <c r="N689" t="b">
        <v>0</v>
      </c>
      <c r="O689" t="s">
        <v>8275</v>
      </c>
      <c r="P689" t="s">
        <v>8277</v>
      </c>
      <c r="Q689" s="13">
        <f t="shared" si="41"/>
        <v>2016</v>
      </c>
      <c r="R689" s="16">
        <f t="shared" si="42"/>
        <v>12</v>
      </c>
      <c r="S689" t="str">
        <f t="shared" si="43"/>
        <v>Dec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f t="shared" si="40"/>
        <v>42262.104780092588</v>
      </c>
      <c r="L690" t="b">
        <v>0</v>
      </c>
      <c r="M690">
        <v>36</v>
      </c>
      <c r="N690" t="b">
        <v>0</v>
      </c>
      <c r="O690" t="s">
        <v>8275</v>
      </c>
      <c r="P690" t="s">
        <v>8277</v>
      </c>
      <c r="Q690" s="13">
        <f t="shared" si="41"/>
        <v>2015</v>
      </c>
      <c r="R690" s="16">
        <f t="shared" si="42"/>
        <v>9</v>
      </c>
      <c r="S690" t="str">
        <f t="shared" si="43"/>
        <v>Sep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f t="shared" si="40"/>
        <v>42675.66778935185</v>
      </c>
      <c r="L691" t="b">
        <v>0</v>
      </c>
      <c r="M691">
        <v>336</v>
      </c>
      <c r="N691" t="b">
        <v>0</v>
      </c>
      <c r="O691" t="s">
        <v>8275</v>
      </c>
      <c r="P691" t="s">
        <v>8277</v>
      </c>
      <c r="Q691" s="13">
        <f t="shared" si="41"/>
        <v>2016</v>
      </c>
      <c r="R691" s="16">
        <f t="shared" si="42"/>
        <v>11</v>
      </c>
      <c r="S691" t="str">
        <f t="shared" si="43"/>
        <v>Nov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f t="shared" si="40"/>
        <v>42579.634733796294</v>
      </c>
      <c r="L692" t="b">
        <v>0</v>
      </c>
      <c r="M692">
        <v>34</v>
      </c>
      <c r="N692" t="b">
        <v>0</v>
      </c>
      <c r="O692" t="s">
        <v>8275</v>
      </c>
      <c r="P692" t="s">
        <v>8277</v>
      </c>
      <c r="Q692" s="13">
        <f t="shared" si="41"/>
        <v>2016</v>
      </c>
      <c r="R692" s="16">
        <f t="shared" si="42"/>
        <v>7</v>
      </c>
      <c r="S692" t="str">
        <f t="shared" si="43"/>
        <v>Jul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f t="shared" si="40"/>
        <v>42158.028310185182</v>
      </c>
      <c r="L693" t="b">
        <v>0</v>
      </c>
      <c r="M693">
        <v>10</v>
      </c>
      <c r="N693" t="b">
        <v>0</v>
      </c>
      <c r="O693" t="s">
        <v>8275</v>
      </c>
      <c r="P693" t="s">
        <v>8277</v>
      </c>
      <c r="Q693" s="13">
        <f t="shared" si="41"/>
        <v>2015</v>
      </c>
      <c r="R693" s="16">
        <f t="shared" si="42"/>
        <v>6</v>
      </c>
      <c r="S693" t="str">
        <f t="shared" si="43"/>
        <v>Jun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f t="shared" si="40"/>
        <v>42696.37572916667</v>
      </c>
      <c r="L694" t="b">
        <v>0</v>
      </c>
      <c r="M694">
        <v>201</v>
      </c>
      <c r="N694" t="b">
        <v>0</v>
      </c>
      <c r="O694" t="s">
        <v>8275</v>
      </c>
      <c r="P694" t="s">
        <v>8277</v>
      </c>
      <c r="Q694" s="13">
        <f t="shared" si="41"/>
        <v>2016</v>
      </c>
      <c r="R694" s="16">
        <f t="shared" si="42"/>
        <v>11</v>
      </c>
      <c r="S694" t="str">
        <f t="shared" si="43"/>
        <v>Nov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f t="shared" si="40"/>
        <v>42094.808182870373</v>
      </c>
      <c r="L695" t="b">
        <v>0</v>
      </c>
      <c r="M695">
        <v>296</v>
      </c>
      <c r="N695" t="b">
        <v>0</v>
      </c>
      <c r="O695" t="s">
        <v>8275</v>
      </c>
      <c r="P695" t="s">
        <v>8277</v>
      </c>
      <c r="Q695" s="13">
        <f t="shared" si="41"/>
        <v>2015</v>
      </c>
      <c r="R695" s="16">
        <f t="shared" si="42"/>
        <v>3</v>
      </c>
      <c r="S695" t="str">
        <f t="shared" si="43"/>
        <v>Mar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f t="shared" si="40"/>
        <v>42737.663877314815</v>
      </c>
      <c r="L696" t="b">
        <v>0</v>
      </c>
      <c r="M696">
        <v>7</v>
      </c>
      <c r="N696" t="b">
        <v>0</v>
      </c>
      <c r="O696" t="s">
        <v>8275</v>
      </c>
      <c r="P696" t="s">
        <v>8277</v>
      </c>
      <c r="Q696" s="13">
        <f t="shared" si="41"/>
        <v>2017</v>
      </c>
      <c r="R696" s="16">
        <f t="shared" si="42"/>
        <v>1</v>
      </c>
      <c r="S696" t="str">
        <f t="shared" si="43"/>
        <v>Jan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f t="shared" si="40"/>
        <v>41913.521064814813</v>
      </c>
      <c r="L697" t="b">
        <v>0</v>
      </c>
      <c r="M697">
        <v>7</v>
      </c>
      <c r="N697" t="b">
        <v>0</v>
      </c>
      <c r="O697" t="s">
        <v>8275</v>
      </c>
      <c r="P697" t="s">
        <v>8277</v>
      </c>
      <c r="Q697" s="13">
        <f t="shared" si="41"/>
        <v>2014</v>
      </c>
      <c r="R697" s="16">
        <f t="shared" si="42"/>
        <v>10</v>
      </c>
      <c r="S697" t="str">
        <f t="shared" si="43"/>
        <v>Oct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f t="shared" si="40"/>
        <v>41815.927106481482</v>
      </c>
      <c r="L698" t="b">
        <v>0</v>
      </c>
      <c r="M698">
        <v>1</v>
      </c>
      <c r="N698" t="b">
        <v>0</v>
      </c>
      <c r="O698" t="s">
        <v>8275</v>
      </c>
      <c r="P698" t="s">
        <v>8277</v>
      </c>
      <c r="Q698" s="13">
        <f t="shared" si="41"/>
        <v>2014</v>
      </c>
      <c r="R698" s="16">
        <f t="shared" si="42"/>
        <v>6</v>
      </c>
      <c r="S698" t="str">
        <f t="shared" si="43"/>
        <v>Jun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f t="shared" si="40"/>
        <v>42388.523020833338</v>
      </c>
      <c r="L699" t="b">
        <v>0</v>
      </c>
      <c r="M699">
        <v>114</v>
      </c>
      <c r="N699" t="b">
        <v>0</v>
      </c>
      <c r="O699" t="s">
        <v>8275</v>
      </c>
      <c r="P699" t="s">
        <v>8277</v>
      </c>
      <c r="Q699" s="13">
        <f t="shared" si="41"/>
        <v>2016</v>
      </c>
      <c r="R699" s="16">
        <f t="shared" si="42"/>
        <v>1</v>
      </c>
      <c r="S699" t="str">
        <f t="shared" si="43"/>
        <v>Jan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f t="shared" si="40"/>
        <v>41866.931076388886</v>
      </c>
      <c r="L700" t="b">
        <v>0</v>
      </c>
      <c r="M700">
        <v>29</v>
      </c>
      <c r="N700" t="b">
        <v>0</v>
      </c>
      <c r="O700" t="s">
        <v>8275</v>
      </c>
      <c r="P700" t="s">
        <v>8277</v>
      </c>
      <c r="Q700" s="13">
        <f t="shared" si="41"/>
        <v>2014</v>
      </c>
      <c r="R700" s="16">
        <f t="shared" si="42"/>
        <v>8</v>
      </c>
      <c r="S700" t="str">
        <f t="shared" si="43"/>
        <v>Aug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f t="shared" si="40"/>
        <v>41563.485509259262</v>
      </c>
      <c r="L701" t="b">
        <v>0</v>
      </c>
      <c r="M701">
        <v>890</v>
      </c>
      <c r="N701" t="b">
        <v>0</v>
      </c>
      <c r="O701" t="s">
        <v>8275</v>
      </c>
      <c r="P701" t="s">
        <v>8277</v>
      </c>
      <c r="Q701" s="13">
        <f t="shared" si="41"/>
        <v>2013</v>
      </c>
      <c r="R701" s="16">
        <f t="shared" si="42"/>
        <v>10</v>
      </c>
      <c r="S701" t="str">
        <f t="shared" si="43"/>
        <v>Oct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f t="shared" si="40"/>
        <v>42715.688437500001</v>
      </c>
      <c r="L702" t="b">
        <v>0</v>
      </c>
      <c r="M702">
        <v>31</v>
      </c>
      <c r="N702" t="b">
        <v>0</v>
      </c>
      <c r="O702" t="s">
        <v>8275</v>
      </c>
      <c r="P702" t="s">
        <v>8277</v>
      </c>
      <c r="Q702" s="13">
        <f t="shared" si="41"/>
        <v>2016</v>
      </c>
      <c r="R702" s="16">
        <f t="shared" si="42"/>
        <v>12</v>
      </c>
      <c r="S702" t="str">
        <f t="shared" si="43"/>
        <v>Dec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f t="shared" si="40"/>
        <v>41813.662962962961</v>
      </c>
      <c r="L703" t="b">
        <v>0</v>
      </c>
      <c r="M703">
        <v>21</v>
      </c>
      <c r="N703" t="b">
        <v>0</v>
      </c>
      <c r="O703" t="s">
        <v>8275</v>
      </c>
      <c r="P703" t="s">
        <v>8277</v>
      </c>
      <c r="Q703" s="13">
        <f t="shared" si="41"/>
        <v>2014</v>
      </c>
      <c r="R703" s="16">
        <f t="shared" si="42"/>
        <v>6</v>
      </c>
      <c r="S703" t="str">
        <f t="shared" si="43"/>
        <v>Jun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f t="shared" si="40"/>
        <v>42668.726701388892</v>
      </c>
      <c r="L704" t="b">
        <v>0</v>
      </c>
      <c r="M704">
        <v>37</v>
      </c>
      <c r="N704" t="b">
        <v>0</v>
      </c>
      <c r="O704" t="s">
        <v>8275</v>
      </c>
      <c r="P704" t="s">
        <v>8277</v>
      </c>
      <c r="Q704" s="13">
        <f t="shared" si="41"/>
        <v>2016</v>
      </c>
      <c r="R704" s="16">
        <f t="shared" si="42"/>
        <v>10</v>
      </c>
      <c r="S704" t="str">
        <f t="shared" si="43"/>
        <v>Oct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f t="shared" si="40"/>
        <v>42711.950798611113</v>
      </c>
      <c r="L705" t="b">
        <v>0</v>
      </c>
      <c r="M705">
        <v>7</v>
      </c>
      <c r="N705" t="b">
        <v>0</v>
      </c>
      <c r="O705" t="s">
        <v>8275</v>
      </c>
      <c r="P705" t="s">
        <v>8277</v>
      </c>
      <c r="Q705" s="13">
        <f t="shared" si="41"/>
        <v>2016</v>
      </c>
      <c r="R705" s="16">
        <f t="shared" si="42"/>
        <v>12</v>
      </c>
      <c r="S705" t="str">
        <f t="shared" si="43"/>
        <v>Dec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f t="shared" si="40"/>
        <v>42726.192916666667</v>
      </c>
      <c r="L706" t="b">
        <v>0</v>
      </c>
      <c r="M706">
        <v>4</v>
      </c>
      <c r="N706" t="b">
        <v>0</v>
      </c>
      <c r="O706" t="s">
        <v>8275</v>
      </c>
      <c r="P706" t="s">
        <v>8277</v>
      </c>
      <c r="Q706" s="13">
        <f t="shared" si="41"/>
        <v>2016</v>
      </c>
      <c r="R706" s="16">
        <f t="shared" si="42"/>
        <v>12</v>
      </c>
      <c r="S706" t="str">
        <f t="shared" si="43"/>
        <v>Dec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f t="shared" ref="K707:K770" si="44">J707/60/60/24+DATE(1970,1,1)</f>
        <v>42726.491643518515</v>
      </c>
      <c r="L707" t="b">
        <v>0</v>
      </c>
      <c r="M707">
        <v>5</v>
      </c>
      <c r="N707" t="b">
        <v>0</v>
      </c>
      <c r="O707" t="s">
        <v>8275</v>
      </c>
      <c r="P707" t="s">
        <v>8277</v>
      </c>
      <c r="Q707" s="13">
        <f t="shared" ref="Q707:Q770" si="45">YEAR(K707)</f>
        <v>2016</v>
      </c>
      <c r="R707" s="16">
        <f t="shared" ref="R707:R770" si="46">MONTH(K707)</f>
        <v>12</v>
      </c>
      <c r="S707" t="str">
        <f t="shared" ref="S707:S770" si="47">TEXT(R707*29,"MMM")</f>
        <v>Dec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f t="shared" si="44"/>
        <v>42676.995173611111</v>
      </c>
      <c r="L708" t="b">
        <v>0</v>
      </c>
      <c r="M708">
        <v>0</v>
      </c>
      <c r="N708" t="b">
        <v>0</v>
      </c>
      <c r="O708" t="s">
        <v>8275</v>
      </c>
      <c r="P708" t="s">
        <v>8277</v>
      </c>
      <c r="Q708" s="13">
        <f t="shared" si="45"/>
        <v>2016</v>
      </c>
      <c r="R708" s="16">
        <f t="shared" si="46"/>
        <v>11</v>
      </c>
      <c r="S708" t="str">
        <f t="shared" si="47"/>
        <v>Nov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f t="shared" si="44"/>
        <v>42696.663506944446</v>
      </c>
      <c r="L709" t="b">
        <v>0</v>
      </c>
      <c r="M709">
        <v>456</v>
      </c>
      <c r="N709" t="b">
        <v>0</v>
      </c>
      <c r="O709" t="s">
        <v>8275</v>
      </c>
      <c r="P709" t="s">
        <v>8277</v>
      </c>
      <c r="Q709" s="13">
        <f t="shared" si="45"/>
        <v>2016</v>
      </c>
      <c r="R709" s="16">
        <f t="shared" si="46"/>
        <v>11</v>
      </c>
      <c r="S709" t="str">
        <f t="shared" si="47"/>
        <v>Nov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f t="shared" si="44"/>
        <v>41835.581018518518</v>
      </c>
      <c r="L710" t="b">
        <v>0</v>
      </c>
      <c r="M710">
        <v>369</v>
      </c>
      <c r="N710" t="b">
        <v>0</v>
      </c>
      <c r="O710" t="s">
        <v>8275</v>
      </c>
      <c r="P710" t="s">
        <v>8277</v>
      </c>
      <c r="Q710" s="13">
        <f t="shared" si="45"/>
        <v>2014</v>
      </c>
      <c r="R710" s="16">
        <f t="shared" si="46"/>
        <v>7</v>
      </c>
      <c r="S710" t="str">
        <f t="shared" si="47"/>
        <v>Jul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f t="shared" si="44"/>
        <v>41948.041192129633</v>
      </c>
      <c r="L711" t="b">
        <v>0</v>
      </c>
      <c r="M711">
        <v>2</v>
      </c>
      <c r="N711" t="b">
        <v>0</v>
      </c>
      <c r="O711" t="s">
        <v>8275</v>
      </c>
      <c r="P711" t="s">
        <v>8277</v>
      </c>
      <c r="Q711" s="13">
        <f t="shared" si="45"/>
        <v>2014</v>
      </c>
      <c r="R711" s="16">
        <f t="shared" si="46"/>
        <v>11</v>
      </c>
      <c r="S711" t="str">
        <f t="shared" si="47"/>
        <v>Nov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f t="shared" si="44"/>
        <v>41837.984976851854</v>
      </c>
      <c r="L712" t="b">
        <v>0</v>
      </c>
      <c r="M712">
        <v>0</v>
      </c>
      <c r="N712" t="b">
        <v>0</v>
      </c>
      <c r="O712" t="s">
        <v>8275</v>
      </c>
      <c r="P712" t="s">
        <v>8277</v>
      </c>
      <c r="Q712" s="13">
        <f t="shared" si="45"/>
        <v>2014</v>
      </c>
      <c r="R712" s="16">
        <f t="shared" si="46"/>
        <v>7</v>
      </c>
      <c r="S712" t="str">
        <f t="shared" si="47"/>
        <v>Jul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f t="shared" si="44"/>
        <v>42678.459120370375</v>
      </c>
      <c r="L713" t="b">
        <v>0</v>
      </c>
      <c r="M713">
        <v>338</v>
      </c>
      <c r="N713" t="b">
        <v>0</v>
      </c>
      <c r="O713" t="s">
        <v>8275</v>
      </c>
      <c r="P713" t="s">
        <v>8277</v>
      </c>
      <c r="Q713" s="13">
        <f t="shared" si="45"/>
        <v>2016</v>
      </c>
      <c r="R713" s="16">
        <f t="shared" si="46"/>
        <v>11</v>
      </c>
      <c r="S713" t="str">
        <f t="shared" si="47"/>
        <v>Nov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f t="shared" si="44"/>
        <v>42384.680925925932</v>
      </c>
      <c r="L714" t="b">
        <v>0</v>
      </c>
      <c r="M714">
        <v>4</v>
      </c>
      <c r="N714" t="b">
        <v>0</v>
      </c>
      <c r="O714" t="s">
        <v>8275</v>
      </c>
      <c r="P714" t="s">
        <v>8277</v>
      </c>
      <c r="Q714" s="13">
        <f t="shared" si="45"/>
        <v>2016</v>
      </c>
      <c r="R714" s="16">
        <f t="shared" si="46"/>
        <v>1</v>
      </c>
      <c r="S714" t="str">
        <f t="shared" si="47"/>
        <v>Jan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f t="shared" si="44"/>
        <v>42496.529305555552</v>
      </c>
      <c r="L715" t="b">
        <v>0</v>
      </c>
      <c r="M715">
        <v>1</v>
      </c>
      <c r="N715" t="b">
        <v>0</v>
      </c>
      <c r="O715" t="s">
        <v>8275</v>
      </c>
      <c r="P715" t="s">
        <v>8277</v>
      </c>
      <c r="Q715" s="13">
        <f t="shared" si="45"/>
        <v>2016</v>
      </c>
      <c r="R715" s="16">
        <f t="shared" si="46"/>
        <v>5</v>
      </c>
      <c r="S715" t="str">
        <f t="shared" si="47"/>
        <v>May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f t="shared" si="44"/>
        <v>42734.787986111114</v>
      </c>
      <c r="L716" t="b">
        <v>0</v>
      </c>
      <c r="M716">
        <v>28</v>
      </c>
      <c r="N716" t="b">
        <v>0</v>
      </c>
      <c r="O716" t="s">
        <v>8275</v>
      </c>
      <c r="P716" t="s">
        <v>8277</v>
      </c>
      <c r="Q716" s="13">
        <f t="shared" si="45"/>
        <v>2016</v>
      </c>
      <c r="R716" s="16">
        <f t="shared" si="46"/>
        <v>12</v>
      </c>
      <c r="S716" t="str">
        <f t="shared" si="47"/>
        <v>Dec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f t="shared" si="44"/>
        <v>42273.090740740736</v>
      </c>
      <c r="L717" t="b">
        <v>0</v>
      </c>
      <c r="M717">
        <v>12</v>
      </c>
      <c r="N717" t="b">
        <v>0</v>
      </c>
      <c r="O717" t="s">
        <v>8275</v>
      </c>
      <c r="P717" t="s">
        <v>8277</v>
      </c>
      <c r="Q717" s="13">
        <f t="shared" si="45"/>
        <v>2015</v>
      </c>
      <c r="R717" s="16">
        <f t="shared" si="46"/>
        <v>9</v>
      </c>
      <c r="S717" t="str">
        <f t="shared" si="47"/>
        <v>Sep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f t="shared" si="44"/>
        <v>41940.658645833333</v>
      </c>
      <c r="L718" t="b">
        <v>0</v>
      </c>
      <c r="M718">
        <v>16</v>
      </c>
      <c r="N718" t="b">
        <v>0</v>
      </c>
      <c r="O718" t="s">
        <v>8275</v>
      </c>
      <c r="P718" t="s">
        <v>8277</v>
      </c>
      <c r="Q718" s="13">
        <f t="shared" si="45"/>
        <v>2014</v>
      </c>
      <c r="R718" s="16">
        <f t="shared" si="46"/>
        <v>10</v>
      </c>
      <c r="S718" t="str">
        <f t="shared" si="47"/>
        <v>Oct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f t="shared" si="44"/>
        <v>41857.854189814818</v>
      </c>
      <c r="L719" t="b">
        <v>0</v>
      </c>
      <c r="M719">
        <v>4</v>
      </c>
      <c r="N719" t="b">
        <v>0</v>
      </c>
      <c r="O719" t="s">
        <v>8275</v>
      </c>
      <c r="P719" t="s">
        <v>8277</v>
      </c>
      <c r="Q719" s="13">
        <f t="shared" si="45"/>
        <v>2014</v>
      </c>
      <c r="R719" s="16">
        <f t="shared" si="46"/>
        <v>8</v>
      </c>
      <c r="S719" t="str">
        <f t="shared" si="47"/>
        <v>Aug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f t="shared" si="44"/>
        <v>42752.845451388886</v>
      </c>
      <c r="L720" t="b">
        <v>0</v>
      </c>
      <c r="M720">
        <v>4</v>
      </c>
      <c r="N720" t="b">
        <v>0</v>
      </c>
      <c r="O720" t="s">
        <v>8275</v>
      </c>
      <c r="P720" t="s">
        <v>8277</v>
      </c>
      <c r="Q720" s="13">
        <f t="shared" si="45"/>
        <v>2017</v>
      </c>
      <c r="R720" s="16">
        <f t="shared" si="46"/>
        <v>1</v>
      </c>
      <c r="S720" t="str">
        <f t="shared" si="47"/>
        <v>Jan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f t="shared" si="44"/>
        <v>42409.040231481486</v>
      </c>
      <c r="L721" t="b">
        <v>0</v>
      </c>
      <c r="M721">
        <v>10</v>
      </c>
      <c r="N721" t="b">
        <v>0</v>
      </c>
      <c r="O721" t="s">
        <v>8275</v>
      </c>
      <c r="P721" t="s">
        <v>8277</v>
      </c>
      <c r="Q721" s="13">
        <f t="shared" si="45"/>
        <v>2016</v>
      </c>
      <c r="R721" s="16">
        <f t="shared" si="46"/>
        <v>2</v>
      </c>
      <c r="S721" t="str">
        <f t="shared" si="47"/>
        <v>Feb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f t="shared" si="44"/>
        <v>40909.649201388893</v>
      </c>
      <c r="L722" t="b">
        <v>0</v>
      </c>
      <c r="M722">
        <v>41</v>
      </c>
      <c r="N722" t="b">
        <v>1</v>
      </c>
      <c r="O722" t="s">
        <v>8278</v>
      </c>
      <c r="P722" t="s">
        <v>8279</v>
      </c>
      <c r="Q722" s="13">
        <f t="shared" si="45"/>
        <v>2012</v>
      </c>
      <c r="R722" s="16">
        <f t="shared" si="46"/>
        <v>1</v>
      </c>
      <c r="S722" t="str">
        <f t="shared" si="47"/>
        <v>Jan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f t="shared" si="44"/>
        <v>41807.571840277778</v>
      </c>
      <c r="L723" t="b">
        <v>0</v>
      </c>
      <c r="M723">
        <v>119</v>
      </c>
      <c r="N723" t="b">
        <v>1</v>
      </c>
      <c r="O723" t="s">
        <v>8278</v>
      </c>
      <c r="P723" t="s">
        <v>8279</v>
      </c>
      <c r="Q723" s="13">
        <f t="shared" si="45"/>
        <v>2014</v>
      </c>
      <c r="R723" s="16">
        <f t="shared" si="46"/>
        <v>6</v>
      </c>
      <c r="S723" t="str">
        <f t="shared" si="47"/>
        <v>Jun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f t="shared" si="44"/>
        <v>40977.805300925924</v>
      </c>
      <c r="L724" t="b">
        <v>0</v>
      </c>
      <c r="M724">
        <v>153</v>
      </c>
      <c r="N724" t="b">
        <v>1</v>
      </c>
      <c r="O724" t="s">
        <v>8278</v>
      </c>
      <c r="P724" t="s">
        <v>8279</v>
      </c>
      <c r="Q724" s="13">
        <f t="shared" si="45"/>
        <v>2012</v>
      </c>
      <c r="R724" s="16">
        <f t="shared" si="46"/>
        <v>3</v>
      </c>
      <c r="S724" t="str">
        <f t="shared" si="47"/>
        <v>Mar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f t="shared" si="44"/>
        <v>42184.816539351858</v>
      </c>
      <c r="L725" t="b">
        <v>0</v>
      </c>
      <c r="M725">
        <v>100</v>
      </c>
      <c r="N725" t="b">
        <v>1</v>
      </c>
      <c r="O725" t="s">
        <v>8278</v>
      </c>
      <c r="P725" t="s">
        <v>8279</v>
      </c>
      <c r="Q725" s="13">
        <f t="shared" si="45"/>
        <v>2015</v>
      </c>
      <c r="R725" s="16">
        <f t="shared" si="46"/>
        <v>6</v>
      </c>
      <c r="S725" t="str">
        <f t="shared" si="47"/>
        <v>Jun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f t="shared" si="44"/>
        <v>40694.638460648144</v>
      </c>
      <c r="L726" t="b">
        <v>0</v>
      </c>
      <c r="M726">
        <v>143</v>
      </c>
      <c r="N726" t="b">
        <v>1</v>
      </c>
      <c r="O726" t="s">
        <v>8278</v>
      </c>
      <c r="P726" t="s">
        <v>8279</v>
      </c>
      <c r="Q726" s="13">
        <f t="shared" si="45"/>
        <v>2011</v>
      </c>
      <c r="R726" s="16">
        <f t="shared" si="46"/>
        <v>5</v>
      </c>
      <c r="S726" t="str">
        <f t="shared" si="47"/>
        <v>May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f t="shared" si="44"/>
        <v>42321.626296296294</v>
      </c>
      <c r="L727" t="b">
        <v>0</v>
      </c>
      <c r="M727">
        <v>140</v>
      </c>
      <c r="N727" t="b">
        <v>1</v>
      </c>
      <c r="O727" t="s">
        <v>8278</v>
      </c>
      <c r="P727" t="s">
        <v>8279</v>
      </c>
      <c r="Q727" s="13">
        <f t="shared" si="45"/>
        <v>2015</v>
      </c>
      <c r="R727" s="16">
        <f t="shared" si="46"/>
        <v>11</v>
      </c>
      <c r="S727" t="str">
        <f t="shared" si="47"/>
        <v>Nov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f t="shared" si="44"/>
        <v>41346.042673611111</v>
      </c>
      <c r="L728" t="b">
        <v>0</v>
      </c>
      <c r="M728">
        <v>35</v>
      </c>
      <c r="N728" t="b">
        <v>1</v>
      </c>
      <c r="O728" t="s">
        <v>8278</v>
      </c>
      <c r="P728" t="s">
        <v>8279</v>
      </c>
      <c r="Q728" s="13">
        <f t="shared" si="45"/>
        <v>2013</v>
      </c>
      <c r="R728" s="16">
        <f t="shared" si="46"/>
        <v>3</v>
      </c>
      <c r="S728" t="str">
        <f t="shared" si="47"/>
        <v>Mar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f t="shared" si="44"/>
        <v>41247.020243055551</v>
      </c>
      <c r="L729" t="b">
        <v>0</v>
      </c>
      <c r="M729">
        <v>149</v>
      </c>
      <c r="N729" t="b">
        <v>1</v>
      </c>
      <c r="O729" t="s">
        <v>8278</v>
      </c>
      <c r="P729" t="s">
        <v>8279</v>
      </c>
      <c r="Q729" s="13">
        <f t="shared" si="45"/>
        <v>2012</v>
      </c>
      <c r="R729" s="16">
        <f t="shared" si="46"/>
        <v>12</v>
      </c>
      <c r="S729" t="str">
        <f t="shared" si="47"/>
        <v>Dec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f t="shared" si="44"/>
        <v>40731.837465277778</v>
      </c>
      <c r="L730" t="b">
        <v>0</v>
      </c>
      <c r="M730">
        <v>130</v>
      </c>
      <c r="N730" t="b">
        <v>1</v>
      </c>
      <c r="O730" t="s">
        <v>8278</v>
      </c>
      <c r="P730" t="s">
        <v>8279</v>
      </c>
      <c r="Q730" s="13">
        <f t="shared" si="45"/>
        <v>2011</v>
      </c>
      <c r="R730" s="16">
        <f t="shared" si="46"/>
        <v>7</v>
      </c>
      <c r="S730" t="str">
        <f t="shared" si="47"/>
        <v>Jul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f t="shared" si="44"/>
        <v>41111.185891203706</v>
      </c>
      <c r="L731" t="b">
        <v>0</v>
      </c>
      <c r="M731">
        <v>120</v>
      </c>
      <c r="N731" t="b">
        <v>1</v>
      </c>
      <c r="O731" t="s">
        <v>8278</v>
      </c>
      <c r="P731" t="s">
        <v>8279</v>
      </c>
      <c r="Q731" s="13">
        <f t="shared" si="45"/>
        <v>2012</v>
      </c>
      <c r="R731" s="16">
        <f t="shared" si="46"/>
        <v>7</v>
      </c>
      <c r="S731" t="str">
        <f t="shared" si="47"/>
        <v>Jul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f t="shared" si="44"/>
        <v>40854.745266203703</v>
      </c>
      <c r="L732" t="b">
        <v>0</v>
      </c>
      <c r="M732">
        <v>265</v>
      </c>
      <c r="N732" t="b">
        <v>1</v>
      </c>
      <c r="O732" t="s">
        <v>8278</v>
      </c>
      <c r="P732" t="s">
        <v>8279</v>
      </c>
      <c r="Q732" s="13">
        <f t="shared" si="45"/>
        <v>2011</v>
      </c>
      <c r="R732" s="16">
        <f t="shared" si="46"/>
        <v>11</v>
      </c>
      <c r="S732" t="str">
        <f t="shared" si="47"/>
        <v>Nov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f t="shared" si="44"/>
        <v>40879.795682870368</v>
      </c>
      <c r="L733" t="b">
        <v>0</v>
      </c>
      <c r="M733">
        <v>71</v>
      </c>
      <c r="N733" t="b">
        <v>1</v>
      </c>
      <c r="O733" t="s">
        <v>8278</v>
      </c>
      <c r="P733" t="s">
        <v>8279</v>
      </c>
      <c r="Q733" s="13">
        <f t="shared" si="45"/>
        <v>2011</v>
      </c>
      <c r="R733" s="16">
        <f t="shared" si="46"/>
        <v>12</v>
      </c>
      <c r="S733" t="str">
        <f t="shared" si="47"/>
        <v>Dec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f t="shared" si="44"/>
        <v>41486.424317129626</v>
      </c>
      <c r="L734" t="b">
        <v>0</v>
      </c>
      <c r="M734">
        <v>13</v>
      </c>
      <c r="N734" t="b">
        <v>1</v>
      </c>
      <c r="O734" t="s">
        <v>8278</v>
      </c>
      <c r="P734" t="s">
        <v>8279</v>
      </c>
      <c r="Q734" s="13">
        <f t="shared" si="45"/>
        <v>2013</v>
      </c>
      <c r="R734" s="16">
        <f t="shared" si="46"/>
        <v>7</v>
      </c>
      <c r="S734" t="str">
        <f t="shared" si="47"/>
        <v>Jul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f t="shared" si="44"/>
        <v>41598.420046296298</v>
      </c>
      <c r="L735" t="b">
        <v>0</v>
      </c>
      <c r="M735">
        <v>169</v>
      </c>
      <c r="N735" t="b">
        <v>1</v>
      </c>
      <c r="O735" t="s">
        <v>8278</v>
      </c>
      <c r="P735" t="s">
        <v>8279</v>
      </c>
      <c r="Q735" s="13">
        <f t="shared" si="45"/>
        <v>2013</v>
      </c>
      <c r="R735" s="16">
        <f t="shared" si="46"/>
        <v>11</v>
      </c>
      <c r="S735" t="str">
        <f t="shared" si="47"/>
        <v>Nov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f t="shared" si="44"/>
        <v>42102.164583333331</v>
      </c>
      <c r="L736" t="b">
        <v>0</v>
      </c>
      <c r="M736">
        <v>57</v>
      </c>
      <c r="N736" t="b">
        <v>1</v>
      </c>
      <c r="O736" t="s">
        <v>8278</v>
      </c>
      <c r="P736" t="s">
        <v>8279</v>
      </c>
      <c r="Q736" s="13">
        <f t="shared" si="45"/>
        <v>2015</v>
      </c>
      <c r="R736" s="16">
        <f t="shared" si="46"/>
        <v>4</v>
      </c>
      <c r="S736" t="str">
        <f t="shared" si="47"/>
        <v>Apr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f t="shared" si="44"/>
        <v>41946.029467592591</v>
      </c>
      <c r="L737" t="b">
        <v>0</v>
      </c>
      <c r="M737">
        <v>229</v>
      </c>
      <c r="N737" t="b">
        <v>1</v>
      </c>
      <c r="O737" t="s">
        <v>8278</v>
      </c>
      <c r="P737" t="s">
        <v>8279</v>
      </c>
      <c r="Q737" s="13">
        <f t="shared" si="45"/>
        <v>2014</v>
      </c>
      <c r="R737" s="16">
        <f t="shared" si="46"/>
        <v>11</v>
      </c>
      <c r="S737" t="str">
        <f t="shared" si="47"/>
        <v>Nov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f t="shared" si="44"/>
        <v>41579.734259259261</v>
      </c>
      <c r="L738" t="b">
        <v>0</v>
      </c>
      <c r="M738">
        <v>108</v>
      </c>
      <c r="N738" t="b">
        <v>1</v>
      </c>
      <c r="O738" t="s">
        <v>8278</v>
      </c>
      <c r="P738" t="s">
        <v>8279</v>
      </c>
      <c r="Q738" s="13">
        <f t="shared" si="45"/>
        <v>2013</v>
      </c>
      <c r="R738" s="16">
        <f t="shared" si="46"/>
        <v>11</v>
      </c>
      <c r="S738" t="str">
        <f t="shared" si="47"/>
        <v>Nov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f t="shared" si="44"/>
        <v>41667.275312500002</v>
      </c>
      <c r="L739" t="b">
        <v>0</v>
      </c>
      <c r="M739">
        <v>108</v>
      </c>
      <c r="N739" t="b">
        <v>1</v>
      </c>
      <c r="O739" t="s">
        <v>8278</v>
      </c>
      <c r="P739" t="s">
        <v>8279</v>
      </c>
      <c r="Q739" s="13">
        <f t="shared" si="45"/>
        <v>2014</v>
      </c>
      <c r="R739" s="16">
        <f t="shared" si="46"/>
        <v>1</v>
      </c>
      <c r="S739" t="str">
        <f t="shared" si="47"/>
        <v>Jan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f t="shared" si="44"/>
        <v>41943.604097222218</v>
      </c>
      <c r="L740" t="b">
        <v>0</v>
      </c>
      <c r="M740">
        <v>41</v>
      </c>
      <c r="N740" t="b">
        <v>1</v>
      </c>
      <c r="O740" t="s">
        <v>8278</v>
      </c>
      <c r="P740" t="s">
        <v>8279</v>
      </c>
      <c r="Q740" s="13">
        <f t="shared" si="45"/>
        <v>2014</v>
      </c>
      <c r="R740" s="16">
        <f t="shared" si="46"/>
        <v>10</v>
      </c>
      <c r="S740" t="str">
        <f t="shared" si="47"/>
        <v>Oct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f t="shared" si="44"/>
        <v>41829.502650462964</v>
      </c>
      <c r="L741" t="b">
        <v>0</v>
      </c>
      <c r="M741">
        <v>139</v>
      </c>
      <c r="N741" t="b">
        <v>1</v>
      </c>
      <c r="O741" t="s">
        <v>8278</v>
      </c>
      <c r="P741" t="s">
        <v>8279</v>
      </c>
      <c r="Q741" s="13">
        <f t="shared" si="45"/>
        <v>2014</v>
      </c>
      <c r="R741" s="16">
        <f t="shared" si="46"/>
        <v>7</v>
      </c>
      <c r="S741" t="str">
        <f t="shared" si="47"/>
        <v>Jul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f t="shared" si="44"/>
        <v>42162.146782407406</v>
      </c>
      <c r="L742" t="b">
        <v>0</v>
      </c>
      <c r="M742">
        <v>19</v>
      </c>
      <c r="N742" t="b">
        <v>1</v>
      </c>
      <c r="O742" t="s">
        <v>8278</v>
      </c>
      <c r="P742" t="s">
        <v>8279</v>
      </c>
      <c r="Q742" s="13">
        <f t="shared" si="45"/>
        <v>2015</v>
      </c>
      <c r="R742" s="16">
        <f t="shared" si="46"/>
        <v>6</v>
      </c>
      <c r="S742" t="str">
        <f t="shared" si="47"/>
        <v>Jun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f t="shared" si="44"/>
        <v>41401.648217592592</v>
      </c>
      <c r="L743" t="b">
        <v>0</v>
      </c>
      <c r="M743">
        <v>94</v>
      </c>
      <c r="N743" t="b">
        <v>1</v>
      </c>
      <c r="O743" t="s">
        <v>8278</v>
      </c>
      <c r="P743" t="s">
        <v>8279</v>
      </c>
      <c r="Q743" s="13">
        <f t="shared" si="45"/>
        <v>2013</v>
      </c>
      <c r="R743" s="16">
        <f t="shared" si="46"/>
        <v>5</v>
      </c>
      <c r="S743" t="str">
        <f t="shared" si="47"/>
        <v>May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f t="shared" si="44"/>
        <v>41689.917962962965</v>
      </c>
      <c r="L744" t="b">
        <v>0</v>
      </c>
      <c r="M744">
        <v>23</v>
      </c>
      <c r="N744" t="b">
        <v>1</v>
      </c>
      <c r="O744" t="s">
        <v>8278</v>
      </c>
      <c r="P744" t="s">
        <v>8279</v>
      </c>
      <c r="Q744" s="13">
        <f t="shared" si="45"/>
        <v>2014</v>
      </c>
      <c r="R744" s="16">
        <f t="shared" si="46"/>
        <v>2</v>
      </c>
      <c r="S744" t="str">
        <f t="shared" si="47"/>
        <v>Feb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f t="shared" si="44"/>
        <v>40990.709317129629</v>
      </c>
      <c r="L745" t="b">
        <v>0</v>
      </c>
      <c r="M745">
        <v>15</v>
      </c>
      <c r="N745" t="b">
        <v>1</v>
      </c>
      <c r="O745" t="s">
        <v>8278</v>
      </c>
      <c r="P745" t="s">
        <v>8279</v>
      </c>
      <c r="Q745" s="13">
        <f t="shared" si="45"/>
        <v>2012</v>
      </c>
      <c r="R745" s="16">
        <f t="shared" si="46"/>
        <v>3</v>
      </c>
      <c r="S745" t="str">
        <f t="shared" si="47"/>
        <v>Mar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f t="shared" si="44"/>
        <v>41226.95721064815</v>
      </c>
      <c r="L746" t="b">
        <v>0</v>
      </c>
      <c r="M746">
        <v>62</v>
      </c>
      <c r="N746" t="b">
        <v>1</v>
      </c>
      <c r="O746" t="s">
        <v>8278</v>
      </c>
      <c r="P746" t="s">
        <v>8279</v>
      </c>
      <c r="Q746" s="13">
        <f t="shared" si="45"/>
        <v>2012</v>
      </c>
      <c r="R746" s="16">
        <f t="shared" si="46"/>
        <v>11</v>
      </c>
      <c r="S746" t="str">
        <f t="shared" si="47"/>
        <v>Nov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f t="shared" si="44"/>
        <v>41367.572280092594</v>
      </c>
      <c r="L747" t="b">
        <v>0</v>
      </c>
      <c r="M747">
        <v>74</v>
      </c>
      <c r="N747" t="b">
        <v>1</v>
      </c>
      <c r="O747" t="s">
        <v>8278</v>
      </c>
      <c r="P747" t="s">
        <v>8279</v>
      </c>
      <c r="Q747" s="13">
        <f t="shared" si="45"/>
        <v>2013</v>
      </c>
      <c r="R747" s="16">
        <f t="shared" si="46"/>
        <v>4</v>
      </c>
      <c r="S747" t="str">
        <f t="shared" si="47"/>
        <v>Apr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f t="shared" si="44"/>
        <v>41157.042928240742</v>
      </c>
      <c r="L748" t="b">
        <v>0</v>
      </c>
      <c r="M748">
        <v>97</v>
      </c>
      <c r="N748" t="b">
        <v>1</v>
      </c>
      <c r="O748" t="s">
        <v>8278</v>
      </c>
      <c r="P748" t="s">
        <v>8279</v>
      </c>
      <c r="Q748" s="13">
        <f t="shared" si="45"/>
        <v>2012</v>
      </c>
      <c r="R748" s="16">
        <f t="shared" si="46"/>
        <v>9</v>
      </c>
      <c r="S748" t="str">
        <f t="shared" si="47"/>
        <v>Sep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f t="shared" si="44"/>
        <v>41988.548831018517</v>
      </c>
      <c r="L749" t="b">
        <v>0</v>
      </c>
      <c r="M749">
        <v>55</v>
      </c>
      <c r="N749" t="b">
        <v>1</v>
      </c>
      <c r="O749" t="s">
        <v>8278</v>
      </c>
      <c r="P749" t="s">
        <v>8279</v>
      </c>
      <c r="Q749" s="13">
        <f t="shared" si="45"/>
        <v>2014</v>
      </c>
      <c r="R749" s="16">
        <f t="shared" si="46"/>
        <v>12</v>
      </c>
      <c r="S749" t="str">
        <f t="shared" si="47"/>
        <v>Dec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f t="shared" si="44"/>
        <v>41831.846828703703</v>
      </c>
      <c r="L750" t="b">
        <v>0</v>
      </c>
      <c r="M750">
        <v>44</v>
      </c>
      <c r="N750" t="b">
        <v>1</v>
      </c>
      <c r="O750" t="s">
        <v>8278</v>
      </c>
      <c r="P750" t="s">
        <v>8279</v>
      </c>
      <c r="Q750" s="13">
        <f t="shared" si="45"/>
        <v>2014</v>
      </c>
      <c r="R750" s="16">
        <f t="shared" si="46"/>
        <v>7</v>
      </c>
      <c r="S750" t="str">
        <f t="shared" si="47"/>
        <v>Jul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f t="shared" si="44"/>
        <v>42733.94131944445</v>
      </c>
      <c r="L751" t="b">
        <v>0</v>
      </c>
      <c r="M751">
        <v>110</v>
      </c>
      <c r="N751" t="b">
        <v>1</v>
      </c>
      <c r="O751" t="s">
        <v>8278</v>
      </c>
      <c r="P751" t="s">
        <v>8279</v>
      </c>
      <c r="Q751" s="13">
        <f t="shared" si="45"/>
        <v>2016</v>
      </c>
      <c r="R751" s="16">
        <f t="shared" si="46"/>
        <v>12</v>
      </c>
      <c r="S751" t="str">
        <f t="shared" si="47"/>
        <v>Dec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f t="shared" si="44"/>
        <v>41299.878148148149</v>
      </c>
      <c r="L752" t="b">
        <v>0</v>
      </c>
      <c r="M752">
        <v>59</v>
      </c>
      <c r="N752" t="b">
        <v>1</v>
      </c>
      <c r="O752" t="s">
        <v>8278</v>
      </c>
      <c r="P752" t="s">
        <v>8279</v>
      </c>
      <c r="Q752" s="13">
        <f t="shared" si="45"/>
        <v>2013</v>
      </c>
      <c r="R752" s="16">
        <f t="shared" si="46"/>
        <v>1</v>
      </c>
      <c r="S752" t="str">
        <f t="shared" si="47"/>
        <v>Jan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f t="shared" si="44"/>
        <v>40713.630497685182</v>
      </c>
      <c r="L753" t="b">
        <v>0</v>
      </c>
      <c r="M753">
        <v>62</v>
      </c>
      <c r="N753" t="b">
        <v>1</v>
      </c>
      <c r="O753" t="s">
        <v>8278</v>
      </c>
      <c r="P753" t="s">
        <v>8279</v>
      </c>
      <c r="Q753" s="13">
        <f t="shared" si="45"/>
        <v>2011</v>
      </c>
      <c r="R753" s="16">
        <f t="shared" si="46"/>
        <v>6</v>
      </c>
      <c r="S753" t="str">
        <f t="shared" si="47"/>
        <v>Jun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f t="shared" si="44"/>
        <v>42639.421493055561</v>
      </c>
      <c r="L754" t="b">
        <v>0</v>
      </c>
      <c r="M754">
        <v>105</v>
      </c>
      <c r="N754" t="b">
        <v>1</v>
      </c>
      <c r="O754" t="s">
        <v>8278</v>
      </c>
      <c r="P754" t="s">
        <v>8279</v>
      </c>
      <c r="Q754" s="13">
        <f t="shared" si="45"/>
        <v>2016</v>
      </c>
      <c r="R754" s="16">
        <f t="shared" si="46"/>
        <v>9</v>
      </c>
      <c r="S754" t="str">
        <f t="shared" si="47"/>
        <v>Sep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f t="shared" si="44"/>
        <v>42019.590173611112</v>
      </c>
      <c r="L755" t="b">
        <v>0</v>
      </c>
      <c r="M755">
        <v>26</v>
      </c>
      <c r="N755" t="b">
        <v>1</v>
      </c>
      <c r="O755" t="s">
        <v>8278</v>
      </c>
      <c r="P755" t="s">
        <v>8279</v>
      </c>
      <c r="Q755" s="13">
        <f t="shared" si="45"/>
        <v>2015</v>
      </c>
      <c r="R755" s="16">
        <f t="shared" si="46"/>
        <v>1</v>
      </c>
      <c r="S755" t="str">
        <f t="shared" si="47"/>
        <v>Jan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f t="shared" si="44"/>
        <v>41249.749085648145</v>
      </c>
      <c r="L756" t="b">
        <v>0</v>
      </c>
      <c r="M756">
        <v>49</v>
      </c>
      <c r="N756" t="b">
        <v>1</v>
      </c>
      <c r="O756" t="s">
        <v>8278</v>
      </c>
      <c r="P756" t="s">
        <v>8279</v>
      </c>
      <c r="Q756" s="13">
        <f t="shared" si="45"/>
        <v>2012</v>
      </c>
      <c r="R756" s="16">
        <f t="shared" si="46"/>
        <v>12</v>
      </c>
      <c r="S756" t="str">
        <f t="shared" si="47"/>
        <v>Dec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f t="shared" si="44"/>
        <v>41383.605057870373</v>
      </c>
      <c r="L757" t="b">
        <v>0</v>
      </c>
      <c r="M757">
        <v>68</v>
      </c>
      <c r="N757" t="b">
        <v>1</v>
      </c>
      <c r="O757" t="s">
        <v>8278</v>
      </c>
      <c r="P757" t="s">
        <v>8279</v>
      </c>
      <c r="Q757" s="13">
        <f t="shared" si="45"/>
        <v>2013</v>
      </c>
      <c r="R757" s="16">
        <f t="shared" si="46"/>
        <v>4</v>
      </c>
      <c r="S757" t="str">
        <f t="shared" si="47"/>
        <v>Apr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f t="shared" si="44"/>
        <v>40590.766886574071</v>
      </c>
      <c r="L758" t="b">
        <v>0</v>
      </c>
      <c r="M758">
        <v>22</v>
      </c>
      <c r="N758" t="b">
        <v>1</v>
      </c>
      <c r="O758" t="s">
        <v>8278</v>
      </c>
      <c r="P758" t="s">
        <v>8279</v>
      </c>
      <c r="Q758" s="13">
        <f t="shared" si="45"/>
        <v>2011</v>
      </c>
      <c r="R758" s="16">
        <f t="shared" si="46"/>
        <v>2</v>
      </c>
      <c r="S758" t="str">
        <f t="shared" si="47"/>
        <v>Feb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f t="shared" si="44"/>
        <v>41235.054560185185</v>
      </c>
      <c r="L759" t="b">
        <v>0</v>
      </c>
      <c r="M759">
        <v>18</v>
      </c>
      <c r="N759" t="b">
        <v>1</v>
      </c>
      <c r="O759" t="s">
        <v>8278</v>
      </c>
      <c r="P759" t="s">
        <v>8279</v>
      </c>
      <c r="Q759" s="13">
        <f t="shared" si="45"/>
        <v>2012</v>
      </c>
      <c r="R759" s="16">
        <f t="shared" si="46"/>
        <v>11</v>
      </c>
      <c r="S759" t="str">
        <f t="shared" si="47"/>
        <v>Nov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f t="shared" si="44"/>
        <v>40429.836435185185</v>
      </c>
      <c r="L760" t="b">
        <v>0</v>
      </c>
      <c r="M760">
        <v>19</v>
      </c>
      <c r="N760" t="b">
        <v>1</v>
      </c>
      <c r="O760" t="s">
        <v>8278</v>
      </c>
      <c r="P760" t="s">
        <v>8279</v>
      </c>
      <c r="Q760" s="13">
        <f t="shared" si="45"/>
        <v>2010</v>
      </c>
      <c r="R760" s="16">
        <f t="shared" si="46"/>
        <v>9</v>
      </c>
      <c r="S760" t="str">
        <f t="shared" si="47"/>
        <v>Sep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f t="shared" si="44"/>
        <v>41789.330312500002</v>
      </c>
      <c r="L761" t="b">
        <v>0</v>
      </c>
      <c r="M761">
        <v>99</v>
      </c>
      <c r="N761" t="b">
        <v>1</v>
      </c>
      <c r="O761" t="s">
        <v>8278</v>
      </c>
      <c r="P761" t="s">
        <v>8279</v>
      </c>
      <c r="Q761" s="13">
        <f t="shared" si="45"/>
        <v>2014</v>
      </c>
      <c r="R761" s="16">
        <f t="shared" si="46"/>
        <v>5</v>
      </c>
      <c r="S761" t="str">
        <f t="shared" si="47"/>
        <v>May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f t="shared" si="44"/>
        <v>42670.764039351852</v>
      </c>
      <c r="L762" t="b">
        <v>0</v>
      </c>
      <c r="M762">
        <v>0</v>
      </c>
      <c r="N762" t="b">
        <v>0</v>
      </c>
      <c r="O762" t="s">
        <v>8278</v>
      </c>
      <c r="P762" t="s">
        <v>8280</v>
      </c>
      <c r="Q762" s="13">
        <f t="shared" si="45"/>
        <v>2016</v>
      </c>
      <c r="R762" s="16">
        <f t="shared" si="46"/>
        <v>10</v>
      </c>
      <c r="S762" t="str">
        <f t="shared" si="47"/>
        <v>Oct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f t="shared" si="44"/>
        <v>41642.751458333332</v>
      </c>
      <c r="L763" t="b">
        <v>0</v>
      </c>
      <c r="M763">
        <v>6</v>
      </c>
      <c r="N763" t="b">
        <v>0</v>
      </c>
      <c r="O763" t="s">
        <v>8278</v>
      </c>
      <c r="P763" t="s">
        <v>8280</v>
      </c>
      <c r="Q763" s="13">
        <f t="shared" si="45"/>
        <v>2014</v>
      </c>
      <c r="R763" s="16">
        <f t="shared" si="46"/>
        <v>1</v>
      </c>
      <c r="S763" t="str">
        <f t="shared" si="47"/>
        <v>Jan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f t="shared" si="44"/>
        <v>42690.858449074076</v>
      </c>
      <c r="L764" t="b">
        <v>0</v>
      </c>
      <c r="M764">
        <v>0</v>
      </c>
      <c r="N764" t="b">
        <v>0</v>
      </c>
      <c r="O764" t="s">
        <v>8278</v>
      </c>
      <c r="P764" t="s">
        <v>8280</v>
      </c>
      <c r="Q764" s="13">
        <f t="shared" si="45"/>
        <v>2016</v>
      </c>
      <c r="R764" s="16">
        <f t="shared" si="46"/>
        <v>11</v>
      </c>
      <c r="S764" t="str">
        <f t="shared" si="47"/>
        <v>Nov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f t="shared" si="44"/>
        <v>41471.446851851848</v>
      </c>
      <c r="L765" t="b">
        <v>0</v>
      </c>
      <c r="M765">
        <v>1</v>
      </c>
      <c r="N765" t="b">
        <v>0</v>
      </c>
      <c r="O765" t="s">
        <v>8278</v>
      </c>
      <c r="P765" t="s">
        <v>8280</v>
      </c>
      <c r="Q765" s="13">
        <f t="shared" si="45"/>
        <v>2013</v>
      </c>
      <c r="R765" s="16">
        <f t="shared" si="46"/>
        <v>7</v>
      </c>
      <c r="S765" t="str">
        <f t="shared" si="47"/>
        <v>Jul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f t="shared" si="44"/>
        <v>42227.173159722224</v>
      </c>
      <c r="L766" t="b">
        <v>0</v>
      </c>
      <c r="M766">
        <v>0</v>
      </c>
      <c r="N766" t="b">
        <v>0</v>
      </c>
      <c r="O766" t="s">
        <v>8278</v>
      </c>
      <c r="P766" t="s">
        <v>8280</v>
      </c>
      <c r="Q766" s="13">
        <f t="shared" si="45"/>
        <v>2015</v>
      </c>
      <c r="R766" s="16">
        <f t="shared" si="46"/>
        <v>8</v>
      </c>
      <c r="S766" t="str">
        <f t="shared" si="47"/>
        <v>Aug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f t="shared" si="44"/>
        <v>41901.542638888888</v>
      </c>
      <c r="L767" t="b">
        <v>0</v>
      </c>
      <c r="M767">
        <v>44</v>
      </c>
      <c r="N767" t="b">
        <v>0</v>
      </c>
      <c r="O767" t="s">
        <v>8278</v>
      </c>
      <c r="P767" t="s">
        <v>8280</v>
      </c>
      <c r="Q767" s="13">
        <f t="shared" si="45"/>
        <v>2014</v>
      </c>
      <c r="R767" s="16">
        <f t="shared" si="46"/>
        <v>9</v>
      </c>
      <c r="S767" t="str">
        <f t="shared" si="47"/>
        <v>Sep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f t="shared" si="44"/>
        <v>42021.783368055556</v>
      </c>
      <c r="L768" t="b">
        <v>0</v>
      </c>
      <c r="M768">
        <v>0</v>
      </c>
      <c r="N768" t="b">
        <v>0</v>
      </c>
      <c r="O768" t="s">
        <v>8278</v>
      </c>
      <c r="P768" t="s">
        <v>8280</v>
      </c>
      <c r="Q768" s="13">
        <f t="shared" si="45"/>
        <v>2015</v>
      </c>
      <c r="R768" s="16">
        <f t="shared" si="46"/>
        <v>1</v>
      </c>
      <c r="S768" t="str">
        <f t="shared" si="47"/>
        <v>Jan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f t="shared" si="44"/>
        <v>42115.143634259264</v>
      </c>
      <c r="L769" t="b">
        <v>0</v>
      </c>
      <c r="M769">
        <v>3</v>
      </c>
      <c r="N769" t="b">
        <v>0</v>
      </c>
      <c r="O769" t="s">
        <v>8278</v>
      </c>
      <c r="P769" t="s">
        <v>8280</v>
      </c>
      <c r="Q769" s="13">
        <f t="shared" si="45"/>
        <v>2015</v>
      </c>
      <c r="R769" s="16">
        <f t="shared" si="46"/>
        <v>4</v>
      </c>
      <c r="S769" t="str">
        <f t="shared" si="47"/>
        <v>Apr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f t="shared" si="44"/>
        <v>41594.207060185188</v>
      </c>
      <c r="L770" t="b">
        <v>0</v>
      </c>
      <c r="M770">
        <v>0</v>
      </c>
      <c r="N770" t="b">
        <v>0</v>
      </c>
      <c r="O770" t="s">
        <v>8278</v>
      </c>
      <c r="P770" t="s">
        <v>8280</v>
      </c>
      <c r="Q770" s="13">
        <f t="shared" si="45"/>
        <v>2013</v>
      </c>
      <c r="R770" s="16">
        <f t="shared" si="46"/>
        <v>11</v>
      </c>
      <c r="S770" t="str">
        <f t="shared" si="47"/>
        <v>Nov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f t="shared" ref="K771:K834" si="48">J771/60/60/24+DATE(1970,1,1)</f>
        <v>41604.996458333335</v>
      </c>
      <c r="L771" t="b">
        <v>0</v>
      </c>
      <c r="M771">
        <v>52</v>
      </c>
      <c r="N771" t="b">
        <v>0</v>
      </c>
      <c r="O771" t="s">
        <v>8278</v>
      </c>
      <c r="P771" t="s">
        <v>8280</v>
      </c>
      <c r="Q771" s="13">
        <f t="shared" ref="Q771:Q834" si="49">YEAR(K771)</f>
        <v>2013</v>
      </c>
      <c r="R771" s="16">
        <f t="shared" ref="R771:R834" si="50">MONTH(K771)</f>
        <v>11</v>
      </c>
      <c r="S771" t="str">
        <f t="shared" ref="S771:S834" si="51">TEXT(R771*29,"MMM")</f>
        <v>Nov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f t="shared" si="48"/>
        <v>41289.999641203707</v>
      </c>
      <c r="L772" t="b">
        <v>0</v>
      </c>
      <c r="M772">
        <v>0</v>
      </c>
      <c r="N772" t="b">
        <v>0</v>
      </c>
      <c r="O772" t="s">
        <v>8278</v>
      </c>
      <c r="P772" t="s">
        <v>8280</v>
      </c>
      <c r="Q772" s="13">
        <f t="shared" si="49"/>
        <v>2013</v>
      </c>
      <c r="R772" s="16">
        <f t="shared" si="50"/>
        <v>1</v>
      </c>
      <c r="S772" t="str">
        <f t="shared" si="51"/>
        <v>Jan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f t="shared" si="48"/>
        <v>42349.824097222227</v>
      </c>
      <c r="L773" t="b">
        <v>0</v>
      </c>
      <c r="M773">
        <v>1</v>
      </c>
      <c r="N773" t="b">
        <v>0</v>
      </c>
      <c r="O773" t="s">
        <v>8278</v>
      </c>
      <c r="P773" t="s">
        <v>8280</v>
      </c>
      <c r="Q773" s="13">
        <f t="shared" si="49"/>
        <v>2015</v>
      </c>
      <c r="R773" s="16">
        <f t="shared" si="50"/>
        <v>12</v>
      </c>
      <c r="S773" t="str">
        <f t="shared" si="51"/>
        <v>Dec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f t="shared" si="48"/>
        <v>40068.056932870371</v>
      </c>
      <c r="L774" t="b">
        <v>0</v>
      </c>
      <c r="M774">
        <v>1</v>
      </c>
      <c r="N774" t="b">
        <v>0</v>
      </c>
      <c r="O774" t="s">
        <v>8278</v>
      </c>
      <c r="P774" t="s">
        <v>8280</v>
      </c>
      <c r="Q774" s="13">
        <f t="shared" si="49"/>
        <v>2009</v>
      </c>
      <c r="R774" s="16">
        <f t="shared" si="50"/>
        <v>9</v>
      </c>
      <c r="S774" t="str">
        <f t="shared" si="51"/>
        <v>Sep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f t="shared" si="48"/>
        <v>42100.735937499994</v>
      </c>
      <c r="L775" t="b">
        <v>0</v>
      </c>
      <c r="M775">
        <v>2</v>
      </c>
      <c r="N775" t="b">
        <v>0</v>
      </c>
      <c r="O775" t="s">
        <v>8278</v>
      </c>
      <c r="P775" t="s">
        <v>8280</v>
      </c>
      <c r="Q775" s="13">
        <f t="shared" si="49"/>
        <v>2015</v>
      </c>
      <c r="R775" s="16">
        <f t="shared" si="50"/>
        <v>4</v>
      </c>
      <c r="S775" t="str">
        <f t="shared" si="51"/>
        <v>Apr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f t="shared" si="48"/>
        <v>41663.780300925922</v>
      </c>
      <c r="L776" t="b">
        <v>0</v>
      </c>
      <c r="M776">
        <v>9</v>
      </c>
      <c r="N776" t="b">
        <v>0</v>
      </c>
      <c r="O776" t="s">
        <v>8278</v>
      </c>
      <c r="P776" t="s">
        <v>8280</v>
      </c>
      <c r="Q776" s="13">
        <f t="shared" si="49"/>
        <v>2014</v>
      </c>
      <c r="R776" s="16">
        <f t="shared" si="50"/>
        <v>1</v>
      </c>
      <c r="S776" t="str">
        <f t="shared" si="51"/>
        <v>Jan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f t="shared" si="48"/>
        <v>40863.060127314813</v>
      </c>
      <c r="L777" t="b">
        <v>0</v>
      </c>
      <c r="M777">
        <v>5</v>
      </c>
      <c r="N777" t="b">
        <v>0</v>
      </c>
      <c r="O777" t="s">
        <v>8278</v>
      </c>
      <c r="P777" t="s">
        <v>8280</v>
      </c>
      <c r="Q777" s="13">
        <f t="shared" si="49"/>
        <v>2011</v>
      </c>
      <c r="R777" s="16">
        <f t="shared" si="50"/>
        <v>11</v>
      </c>
      <c r="S777" t="str">
        <f t="shared" si="51"/>
        <v>Nov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f t="shared" si="48"/>
        <v>42250.685706018514</v>
      </c>
      <c r="L778" t="b">
        <v>0</v>
      </c>
      <c r="M778">
        <v>57</v>
      </c>
      <c r="N778" t="b">
        <v>0</v>
      </c>
      <c r="O778" t="s">
        <v>8278</v>
      </c>
      <c r="P778" t="s">
        <v>8280</v>
      </c>
      <c r="Q778" s="13">
        <f t="shared" si="49"/>
        <v>2015</v>
      </c>
      <c r="R778" s="16">
        <f t="shared" si="50"/>
        <v>9</v>
      </c>
      <c r="S778" t="str">
        <f t="shared" si="51"/>
        <v>Sep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f t="shared" si="48"/>
        <v>41456.981215277774</v>
      </c>
      <c r="L779" t="b">
        <v>0</v>
      </c>
      <c r="M779">
        <v>3</v>
      </c>
      <c r="N779" t="b">
        <v>0</v>
      </c>
      <c r="O779" t="s">
        <v>8278</v>
      </c>
      <c r="P779" t="s">
        <v>8280</v>
      </c>
      <c r="Q779" s="13">
        <f t="shared" si="49"/>
        <v>2013</v>
      </c>
      <c r="R779" s="16">
        <f t="shared" si="50"/>
        <v>7</v>
      </c>
      <c r="S779" t="str">
        <f t="shared" si="51"/>
        <v>Jul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f t="shared" si="48"/>
        <v>41729.702314814815</v>
      </c>
      <c r="L780" t="b">
        <v>0</v>
      </c>
      <c r="M780">
        <v>1</v>
      </c>
      <c r="N780" t="b">
        <v>0</v>
      </c>
      <c r="O780" t="s">
        <v>8278</v>
      </c>
      <c r="P780" t="s">
        <v>8280</v>
      </c>
      <c r="Q780" s="13">
        <f t="shared" si="49"/>
        <v>2014</v>
      </c>
      <c r="R780" s="16">
        <f t="shared" si="50"/>
        <v>3</v>
      </c>
      <c r="S780" t="str">
        <f t="shared" si="51"/>
        <v>Mar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f t="shared" si="48"/>
        <v>40436.68408564815</v>
      </c>
      <c r="L781" t="b">
        <v>0</v>
      </c>
      <c r="M781">
        <v>6</v>
      </c>
      <c r="N781" t="b">
        <v>0</v>
      </c>
      <c r="O781" t="s">
        <v>8278</v>
      </c>
      <c r="P781" t="s">
        <v>8280</v>
      </c>
      <c r="Q781" s="13">
        <f t="shared" si="49"/>
        <v>2010</v>
      </c>
      <c r="R781" s="16">
        <f t="shared" si="50"/>
        <v>9</v>
      </c>
      <c r="S781" t="str">
        <f t="shared" si="51"/>
        <v>Sep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f t="shared" si="48"/>
        <v>40636.673900462964</v>
      </c>
      <c r="L782" t="b">
        <v>0</v>
      </c>
      <c r="M782">
        <v>27</v>
      </c>
      <c r="N782" t="b">
        <v>1</v>
      </c>
      <c r="O782" t="s">
        <v>8281</v>
      </c>
      <c r="P782" t="s">
        <v>8282</v>
      </c>
      <c r="Q782" s="13">
        <f t="shared" si="49"/>
        <v>2011</v>
      </c>
      <c r="R782" s="16">
        <f t="shared" si="50"/>
        <v>4</v>
      </c>
      <c r="S782" t="str">
        <f t="shared" si="51"/>
        <v>Apr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f t="shared" si="48"/>
        <v>41403.000856481485</v>
      </c>
      <c r="L783" t="b">
        <v>0</v>
      </c>
      <c r="M783">
        <v>25</v>
      </c>
      <c r="N783" t="b">
        <v>1</v>
      </c>
      <c r="O783" t="s">
        <v>8281</v>
      </c>
      <c r="P783" t="s">
        <v>8282</v>
      </c>
      <c r="Q783" s="13">
        <f t="shared" si="49"/>
        <v>2013</v>
      </c>
      <c r="R783" s="16">
        <f t="shared" si="50"/>
        <v>5</v>
      </c>
      <c r="S783" t="str">
        <f t="shared" si="51"/>
        <v>May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f t="shared" si="48"/>
        <v>41116.758125</v>
      </c>
      <c r="L784" t="b">
        <v>0</v>
      </c>
      <c r="M784">
        <v>14</v>
      </c>
      <c r="N784" t="b">
        <v>1</v>
      </c>
      <c r="O784" t="s">
        <v>8281</v>
      </c>
      <c r="P784" t="s">
        <v>8282</v>
      </c>
      <c r="Q784" s="13">
        <f t="shared" si="49"/>
        <v>2012</v>
      </c>
      <c r="R784" s="16">
        <f t="shared" si="50"/>
        <v>7</v>
      </c>
      <c r="S784" t="str">
        <f t="shared" si="51"/>
        <v>Jul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f t="shared" si="48"/>
        <v>40987.773715277777</v>
      </c>
      <c r="L785" t="b">
        <v>0</v>
      </c>
      <c r="M785">
        <v>35</v>
      </c>
      <c r="N785" t="b">
        <v>1</v>
      </c>
      <c r="O785" t="s">
        <v>8281</v>
      </c>
      <c r="P785" t="s">
        <v>8282</v>
      </c>
      <c r="Q785" s="13">
        <f t="shared" si="49"/>
        <v>2012</v>
      </c>
      <c r="R785" s="16">
        <f t="shared" si="50"/>
        <v>3</v>
      </c>
      <c r="S785" t="str">
        <f t="shared" si="51"/>
        <v>Mar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f t="shared" si="48"/>
        <v>41675.149525462963</v>
      </c>
      <c r="L786" t="b">
        <v>0</v>
      </c>
      <c r="M786">
        <v>10</v>
      </c>
      <c r="N786" t="b">
        <v>1</v>
      </c>
      <c r="O786" t="s">
        <v>8281</v>
      </c>
      <c r="P786" t="s">
        <v>8282</v>
      </c>
      <c r="Q786" s="13">
        <f t="shared" si="49"/>
        <v>2014</v>
      </c>
      <c r="R786" s="16">
        <f t="shared" si="50"/>
        <v>2</v>
      </c>
      <c r="S786" t="str">
        <f t="shared" si="51"/>
        <v>Feb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f t="shared" si="48"/>
        <v>41303.593923611108</v>
      </c>
      <c r="L787" t="b">
        <v>0</v>
      </c>
      <c r="M787">
        <v>29</v>
      </c>
      <c r="N787" t="b">
        <v>1</v>
      </c>
      <c r="O787" t="s">
        <v>8281</v>
      </c>
      <c r="P787" t="s">
        <v>8282</v>
      </c>
      <c r="Q787" s="13">
        <f t="shared" si="49"/>
        <v>2013</v>
      </c>
      <c r="R787" s="16">
        <f t="shared" si="50"/>
        <v>1</v>
      </c>
      <c r="S787" t="str">
        <f t="shared" si="51"/>
        <v>Jan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f t="shared" si="48"/>
        <v>40983.055949074071</v>
      </c>
      <c r="L788" t="b">
        <v>0</v>
      </c>
      <c r="M788">
        <v>44</v>
      </c>
      <c r="N788" t="b">
        <v>1</v>
      </c>
      <c r="O788" t="s">
        <v>8281</v>
      </c>
      <c r="P788" t="s">
        <v>8282</v>
      </c>
      <c r="Q788" s="13">
        <f t="shared" si="49"/>
        <v>2012</v>
      </c>
      <c r="R788" s="16">
        <f t="shared" si="50"/>
        <v>3</v>
      </c>
      <c r="S788" t="str">
        <f t="shared" si="51"/>
        <v>Mar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f t="shared" si="48"/>
        <v>41549.627615740741</v>
      </c>
      <c r="L789" t="b">
        <v>0</v>
      </c>
      <c r="M789">
        <v>17</v>
      </c>
      <c r="N789" t="b">
        <v>1</v>
      </c>
      <c r="O789" t="s">
        <v>8281</v>
      </c>
      <c r="P789" t="s">
        <v>8282</v>
      </c>
      <c r="Q789" s="13">
        <f t="shared" si="49"/>
        <v>2013</v>
      </c>
      <c r="R789" s="16">
        <f t="shared" si="50"/>
        <v>10</v>
      </c>
      <c r="S789" t="str">
        <f t="shared" si="51"/>
        <v>Oct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f t="shared" si="48"/>
        <v>41059.006805555553</v>
      </c>
      <c r="L790" t="b">
        <v>0</v>
      </c>
      <c r="M790">
        <v>34</v>
      </c>
      <c r="N790" t="b">
        <v>1</v>
      </c>
      <c r="O790" t="s">
        <v>8281</v>
      </c>
      <c r="P790" t="s">
        <v>8282</v>
      </c>
      <c r="Q790" s="13">
        <f t="shared" si="49"/>
        <v>2012</v>
      </c>
      <c r="R790" s="16">
        <f t="shared" si="50"/>
        <v>5</v>
      </c>
      <c r="S790" t="str">
        <f t="shared" si="51"/>
        <v>May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f t="shared" si="48"/>
        <v>41277.186111111114</v>
      </c>
      <c r="L791" t="b">
        <v>0</v>
      </c>
      <c r="M791">
        <v>14</v>
      </c>
      <c r="N791" t="b">
        <v>1</v>
      </c>
      <c r="O791" t="s">
        <v>8281</v>
      </c>
      <c r="P791" t="s">
        <v>8282</v>
      </c>
      <c r="Q791" s="13">
        <f t="shared" si="49"/>
        <v>2013</v>
      </c>
      <c r="R791" s="16">
        <f t="shared" si="50"/>
        <v>1</v>
      </c>
      <c r="S791" t="str">
        <f t="shared" si="51"/>
        <v>Jan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f t="shared" si="48"/>
        <v>41276.047905092593</v>
      </c>
      <c r="L792" t="b">
        <v>0</v>
      </c>
      <c r="M792">
        <v>156</v>
      </c>
      <c r="N792" t="b">
        <v>1</v>
      </c>
      <c r="O792" t="s">
        <v>8281</v>
      </c>
      <c r="P792" t="s">
        <v>8282</v>
      </c>
      <c r="Q792" s="13">
        <f t="shared" si="49"/>
        <v>2013</v>
      </c>
      <c r="R792" s="16">
        <f t="shared" si="50"/>
        <v>1</v>
      </c>
      <c r="S792" t="str">
        <f t="shared" si="51"/>
        <v>Jan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f t="shared" si="48"/>
        <v>41557.780624999999</v>
      </c>
      <c r="L793" t="b">
        <v>0</v>
      </c>
      <c r="M793">
        <v>128</v>
      </c>
      <c r="N793" t="b">
        <v>1</v>
      </c>
      <c r="O793" t="s">
        <v>8281</v>
      </c>
      <c r="P793" t="s">
        <v>8282</v>
      </c>
      <c r="Q793" s="13">
        <f t="shared" si="49"/>
        <v>2013</v>
      </c>
      <c r="R793" s="16">
        <f t="shared" si="50"/>
        <v>10</v>
      </c>
      <c r="S793" t="str">
        <f t="shared" si="51"/>
        <v>Oct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f t="shared" si="48"/>
        <v>41555.873645833337</v>
      </c>
      <c r="L794" t="b">
        <v>0</v>
      </c>
      <c r="M794">
        <v>60</v>
      </c>
      <c r="N794" t="b">
        <v>1</v>
      </c>
      <c r="O794" t="s">
        <v>8281</v>
      </c>
      <c r="P794" t="s">
        <v>8282</v>
      </c>
      <c r="Q794" s="13">
        <f t="shared" si="49"/>
        <v>2013</v>
      </c>
      <c r="R794" s="16">
        <f t="shared" si="50"/>
        <v>10</v>
      </c>
      <c r="S794" t="str">
        <f t="shared" si="51"/>
        <v>Oct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f t="shared" si="48"/>
        <v>41442.741249999999</v>
      </c>
      <c r="L795" t="b">
        <v>0</v>
      </c>
      <c r="M795">
        <v>32</v>
      </c>
      <c r="N795" t="b">
        <v>1</v>
      </c>
      <c r="O795" t="s">
        <v>8281</v>
      </c>
      <c r="P795" t="s">
        <v>8282</v>
      </c>
      <c r="Q795" s="13">
        <f t="shared" si="49"/>
        <v>2013</v>
      </c>
      <c r="R795" s="16">
        <f t="shared" si="50"/>
        <v>6</v>
      </c>
      <c r="S795" t="str">
        <f t="shared" si="51"/>
        <v>Jun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f t="shared" si="48"/>
        <v>40736.115011574075</v>
      </c>
      <c r="L796" t="b">
        <v>0</v>
      </c>
      <c r="M796">
        <v>53</v>
      </c>
      <c r="N796" t="b">
        <v>1</v>
      </c>
      <c r="O796" t="s">
        <v>8281</v>
      </c>
      <c r="P796" t="s">
        <v>8282</v>
      </c>
      <c r="Q796" s="13">
        <f t="shared" si="49"/>
        <v>2011</v>
      </c>
      <c r="R796" s="16">
        <f t="shared" si="50"/>
        <v>7</v>
      </c>
      <c r="S796" t="str">
        <f t="shared" si="51"/>
        <v>Jul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f t="shared" si="48"/>
        <v>40963.613032407404</v>
      </c>
      <c r="L797" t="b">
        <v>0</v>
      </c>
      <c r="M797">
        <v>184</v>
      </c>
      <c r="N797" t="b">
        <v>1</v>
      </c>
      <c r="O797" t="s">
        <v>8281</v>
      </c>
      <c r="P797" t="s">
        <v>8282</v>
      </c>
      <c r="Q797" s="13">
        <f t="shared" si="49"/>
        <v>2012</v>
      </c>
      <c r="R797" s="16">
        <f t="shared" si="50"/>
        <v>2</v>
      </c>
      <c r="S797" t="str">
        <f t="shared" si="51"/>
        <v>Feb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f t="shared" si="48"/>
        <v>41502.882928240739</v>
      </c>
      <c r="L798" t="b">
        <v>0</v>
      </c>
      <c r="M798">
        <v>90</v>
      </c>
      <c r="N798" t="b">
        <v>1</v>
      </c>
      <c r="O798" t="s">
        <v>8281</v>
      </c>
      <c r="P798" t="s">
        <v>8282</v>
      </c>
      <c r="Q798" s="13">
        <f t="shared" si="49"/>
        <v>2013</v>
      </c>
      <c r="R798" s="16">
        <f t="shared" si="50"/>
        <v>8</v>
      </c>
      <c r="S798" t="str">
        <f t="shared" si="51"/>
        <v>Aug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f t="shared" si="48"/>
        <v>40996.994074074071</v>
      </c>
      <c r="L799" t="b">
        <v>0</v>
      </c>
      <c r="M799">
        <v>71</v>
      </c>
      <c r="N799" t="b">
        <v>1</v>
      </c>
      <c r="O799" t="s">
        <v>8281</v>
      </c>
      <c r="P799" t="s">
        <v>8282</v>
      </c>
      <c r="Q799" s="13">
        <f t="shared" si="49"/>
        <v>2012</v>
      </c>
      <c r="R799" s="16">
        <f t="shared" si="50"/>
        <v>3</v>
      </c>
      <c r="S799" t="str">
        <f t="shared" si="51"/>
        <v>Mar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f t="shared" si="48"/>
        <v>41882.590127314819</v>
      </c>
      <c r="L800" t="b">
        <v>0</v>
      </c>
      <c r="M800">
        <v>87</v>
      </c>
      <c r="N800" t="b">
        <v>1</v>
      </c>
      <c r="O800" t="s">
        <v>8281</v>
      </c>
      <c r="P800" t="s">
        <v>8282</v>
      </c>
      <c r="Q800" s="13">
        <f t="shared" si="49"/>
        <v>2014</v>
      </c>
      <c r="R800" s="16">
        <f t="shared" si="50"/>
        <v>8</v>
      </c>
      <c r="S800" t="str">
        <f t="shared" si="51"/>
        <v>Aug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f t="shared" si="48"/>
        <v>40996.667199074072</v>
      </c>
      <c r="L801" t="b">
        <v>0</v>
      </c>
      <c r="M801">
        <v>28</v>
      </c>
      <c r="N801" t="b">
        <v>1</v>
      </c>
      <c r="O801" t="s">
        <v>8281</v>
      </c>
      <c r="P801" t="s">
        <v>8282</v>
      </c>
      <c r="Q801" s="13">
        <f t="shared" si="49"/>
        <v>2012</v>
      </c>
      <c r="R801" s="16">
        <f t="shared" si="50"/>
        <v>3</v>
      </c>
      <c r="S801" t="str">
        <f t="shared" si="51"/>
        <v>Mar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f t="shared" si="48"/>
        <v>41863.433495370373</v>
      </c>
      <c r="L802" t="b">
        <v>0</v>
      </c>
      <c r="M802">
        <v>56</v>
      </c>
      <c r="N802" t="b">
        <v>1</v>
      </c>
      <c r="O802" t="s">
        <v>8281</v>
      </c>
      <c r="P802" t="s">
        <v>8282</v>
      </c>
      <c r="Q802" s="13">
        <f t="shared" si="49"/>
        <v>2014</v>
      </c>
      <c r="R802" s="16">
        <f t="shared" si="50"/>
        <v>8</v>
      </c>
      <c r="S802" t="str">
        <f t="shared" si="51"/>
        <v>Aug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f t="shared" si="48"/>
        <v>40695.795370370368</v>
      </c>
      <c r="L803" t="b">
        <v>0</v>
      </c>
      <c r="M803">
        <v>51</v>
      </c>
      <c r="N803" t="b">
        <v>1</v>
      </c>
      <c r="O803" t="s">
        <v>8281</v>
      </c>
      <c r="P803" t="s">
        <v>8282</v>
      </c>
      <c r="Q803" s="13">
        <f t="shared" si="49"/>
        <v>2011</v>
      </c>
      <c r="R803" s="16">
        <f t="shared" si="50"/>
        <v>6</v>
      </c>
      <c r="S803" t="str">
        <f t="shared" si="51"/>
        <v>Jun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f t="shared" si="48"/>
        <v>41123.022268518522</v>
      </c>
      <c r="L804" t="b">
        <v>0</v>
      </c>
      <c r="M804">
        <v>75</v>
      </c>
      <c r="N804" t="b">
        <v>1</v>
      </c>
      <c r="O804" t="s">
        <v>8281</v>
      </c>
      <c r="P804" t="s">
        <v>8282</v>
      </c>
      <c r="Q804" s="13">
        <f t="shared" si="49"/>
        <v>2012</v>
      </c>
      <c r="R804" s="16">
        <f t="shared" si="50"/>
        <v>8</v>
      </c>
      <c r="S804" t="str">
        <f t="shared" si="51"/>
        <v>Aug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f t="shared" si="48"/>
        <v>40665.949976851851</v>
      </c>
      <c r="L805" t="b">
        <v>0</v>
      </c>
      <c r="M805">
        <v>38</v>
      </c>
      <c r="N805" t="b">
        <v>1</v>
      </c>
      <c r="O805" t="s">
        <v>8281</v>
      </c>
      <c r="P805" t="s">
        <v>8282</v>
      </c>
      <c r="Q805" s="13">
        <f t="shared" si="49"/>
        <v>2011</v>
      </c>
      <c r="R805" s="16">
        <f t="shared" si="50"/>
        <v>5</v>
      </c>
      <c r="S805" t="str">
        <f t="shared" si="51"/>
        <v>May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f t="shared" si="48"/>
        <v>40730.105625000004</v>
      </c>
      <c r="L806" t="b">
        <v>0</v>
      </c>
      <c r="M806">
        <v>18</v>
      </c>
      <c r="N806" t="b">
        <v>1</v>
      </c>
      <c r="O806" t="s">
        <v>8281</v>
      </c>
      <c r="P806" t="s">
        <v>8282</v>
      </c>
      <c r="Q806" s="13">
        <f t="shared" si="49"/>
        <v>2011</v>
      </c>
      <c r="R806" s="16">
        <f t="shared" si="50"/>
        <v>7</v>
      </c>
      <c r="S806" t="str">
        <f t="shared" si="51"/>
        <v>Jul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f t="shared" si="48"/>
        <v>40690.823055555556</v>
      </c>
      <c r="L807" t="b">
        <v>0</v>
      </c>
      <c r="M807">
        <v>54</v>
      </c>
      <c r="N807" t="b">
        <v>1</v>
      </c>
      <c r="O807" t="s">
        <v>8281</v>
      </c>
      <c r="P807" t="s">
        <v>8282</v>
      </c>
      <c r="Q807" s="13">
        <f t="shared" si="49"/>
        <v>2011</v>
      </c>
      <c r="R807" s="16">
        <f t="shared" si="50"/>
        <v>5</v>
      </c>
      <c r="S807" t="str">
        <f t="shared" si="51"/>
        <v>May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f t="shared" si="48"/>
        <v>40763.691423611112</v>
      </c>
      <c r="L808" t="b">
        <v>0</v>
      </c>
      <c r="M808">
        <v>71</v>
      </c>
      <c r="N808" t="b">
        <v>1</v>
      </c>
      <c r="O808" t="s">
        <v>8281</v>
      </c>
      <c r="P808" t="s">
        <v>8282</v>
      </c>
      <c r="Q808" s="13">
        <f t="shared" si="49"/>
        <v>2011</v>
      </c>
      <c r="R808" s="16">
        <f t="shared" si="50"/>
        <v>8</v>
      </c>
      <c r="S808" t="str">
        <f t="shared" si="51"/>
        <v>Aug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f t="shared" si="48"/>
        <v>42759.628599537042</v>
      </c>
      <c r="L809" t="b">
        <v>0</v>
      </c>
      <c r="M809">
        <v>57</v>
      </c>
      <c r="N809" t="b">
        <v>1</v>
      </c>
      <c r="O809" t="s">
        <v>8281</v>
      </c>
      <c r="P809" t="s">
        <v>8282</v>
      </c>
      <c r="Q809" s="13">
        <f t="shared" si="49"/>
        <v>2017</v>
      </c>
      <c r="R809" s="16">
        <f t="shared" si="50"/>
        <v>1</v>
      </c>
      <c r="S809" t="str">
        <f t="shared" si="51"/>
        <v>Jan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f t="shared" si="48"/>
        <v>41962.100532407407</v>
      </c>
      <c r="L810" t="b">
        <v>0</v>
      </c>
      <c r="M810">
        <v>43</v>
      </c>
      <c r="N810" t="b">
        <v>1</v>
      </c>
      <c r="O810" t="s">
        <v>8281</v>
      </c>
      <c r="P810" t="s">
        <v>8282</v>
      </c>
      <c r="Q810" s="13">
        <f t="shared" si="49"/>
        <v>2014</v>
      </c>
      <c r="R810" s="16">
        <f t="shared" si="50"/>
        <v>11</v>
      </c>
      <c r="S810" t="str">
        <f t="shared" si="51"/>
        <v>Nov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f t="shared" si="48"/>
        <v>41628.833680555559</v>
      </c>
      <c r="L811" t="b">
        <v>0</v>
      </c>
      <c r="M811">
        <v>52</v>
      </c>
      <c r="N811" t="b">
        <v>1</v>
      </c>
      <c r="O811" t="s">
        <v>8281</v>
      </c>
      <c r="P811" t="s">
        <v>8282</v>
      </c>
      <c r="Q811" s="13">
        <f t="shared" si="49"/>
        <v>2013</v>
      </c>
      <c r="R811" s="16">
        <f t="shared" si="50"/>
        <v>12</v>
      </c>
      <c r="S811" t="str">
        <f t="shared" si="51"/>
        <v>Dec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f t="shared" si="48"/>
        <v>41123.056273148148</v>
      </c>
      <c r="L812" t="b">
        <v>0</v>
      </c>
      <c r="M812">
        <v>27</v>
      </c>
      <c r="N812" t="b">
        <v>1</v>
      </c>
      <c r="O812" t="s">
        <v>8281</v>
      </c>
      <c r="P812" t="s">
        <v>8282</v>
      </c>
      <c r="Q812" s="13">
        <f t="shared" si="49"/>
        <v>2012</v>
      </c>
      <c r="R812" s="16">
        <f t="shared" si="50"/>
        <v>8</v>
      </c>
      <c r="S812" t="str">
        <f t="shared" si="51"/>
        <v>Aug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f t="shared" si="48"/>
        <v>41443.643541666665</v>
      </c>
      <c r="L813" t="b">
        <v>0</v>
      </c>
      <c r="M813">
        <v>12</v>
      </c>
      <c r="N813" t="b">
        <v>1</v>
      </c>
      <c r="O813" t="s">
        <v>8281</v>
      </c>
      <c r="P813" t="s">
        <v>8282</v>
      </c>
      <c r="Q813" s="13">
        <f t="shared" si="49"/>
        <v>2013</v>
      </c>
      <c r="R813" s="16">
        <f t="shared" si="50"/>
        <v>6</v>
      </c>
      <c r="S813" t="str">
        <f t="shared" si="51"/>
        <v>Jun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f t="shared" si="48"/>
        <v>41282.017962962964</v>
      </c>
      <c r="L814" t="b">
        <v>0</v>
      </c>
      <c r="M814">
        <v>33</v>
      </c>
      <c r="N814" t="b">
        <v>1</v>
      </c>
      <c r="O814" t="s">
        <v>8281</v>
      </c>
      <c r="P814" t="s">
        <v>8282</v>
      </c>
      <c r="Q814" s="13">
        <f t="shared" si="49"/>
        <v>2013</v>
      </c>
      <c r="R814" s="16">
        <f t="shared" si="50"/>
        <v>1</v>
      </c>
      <c r="S814" t="str">
        <f t="shared" si="51"/>
        <v>Jan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f t="shared" si="48"/>
        <v>41080.960243055553</v>
      </c>
      <c r="L815" t="b">
        <v>0</v>
      </c>
      <c r="M815">
        <v>96</v>
      </c>
      <c r="N815" t="b">
        <v>1</v>
      </c>
      <c r="O815" t="s">
        <v>8281</v>
      </c>
      <c r="P815" t="s">
        <v>8282</v>
      </c>
      <c r="Q815" s="13">
        <f t="shared" si="49"/>
        <v>2012</v>
      </c>
      <c r="R815" s="16">
        <f t="shared" si="50"/>
        <v>6</v>
      </c>
      <c r="S815" t="str">
        <f t="shared" si="51"/>
        <v>Jun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f t="shared" si="48"/>
        <v>40679.743067129632</v>
      </c>
      <c r="L816" t="b">
        <v>0</v>
      </c>
      <c r="M816">
        <v>28</v>
      </c>
      <c r="N816" t="b">
        <v>1</v>
      </c>
      <c r="O816" t="s">
        <v>8281</v>
      </c>
      <c r="P816" t="s">
        <v>8282</v>
      </c>
      <c r="Q816" s="13">
        <f t="shared" si="49"/>
        <v>2011</v>
      </c>
      <c r="R816" s="16">
        <f t="shared" si="50"/>
        <v>5</v>
      </c>
      <c r="S816" t="str">
        <f t="shared" si="51"/>
        <v>May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f t="shared" si="48"/>
        <v>41914.917858796296</v>
      </c>
      <c r="L817" t="b">
        <v>0</v>
      </c>
      <c r="M817">
        <v>43</v>
      </c>
      <c r="N817" t="b">
        <v>1</v>
      </c>
      <c r="O817" t="s">
        <v>8281</v>
      </c>
      <c r="P817" t="s">
        <v>8282</v>
      </c>
      <c r="Q817" s="13">
        <f t="shared" si="49"/>
        <v>2014</v>
      </c>
      <c r="R817" s="16">
        <f t="shared" si="50"/>
        <v>10</v>
      </c>
      <c r="S817" t="str">
        <f t="shared" si="51"/>
        <v>Oct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f t="shared" si="48"/>
        <v>41341.870868055557</v>
      </c>
      <c r="L818" t="b">
        <v>0</v>
      </c>
      <c r="M818">
        <v>205</v>
      </c>
      <c r="N818" t="b">
        <v>1</v>
      </c>
      <c r="O818" t="s">
        <v>8281</v>
      </c>
      <c r="P818" t="s">
        <v>8282</v>
      </c>
      <c r="Q818" s="13">
        <f t="shared" si="49"/>
        <v>2013</v>
      </c>
      <c r="R818" s="16">
        <f t="shared" si="50"/>
        <v>3</v>
      </c>
      <c r="S818" t="str">
        <f t="shared" si="51"/>
        <v>Mar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f t="shared" si="48"/>
        <v>40925.599664351852</v>
      </c>
      <c r="L819" t="b">
        <v>0</v>
      </c>
      <c r="M819">
        <v>23</v>
      </c>
      <c r="N819" t="b">
        <v>1</v>
      </c>
      <c r="O819" t="s">
        <v>8281</v>
      </c>
      <c r="P819" t="s">
        <v>8282</v>
      </c>
      <c r="Q819" s="13">
        <f t="shared" si="49"/>
        <v>2012</v>
      </c>
      <c r="R819" s="16">
        <f t="shared" si="50"/>
        <v>1</v>
      </c>
      <c r="S819" t="str">
        <f t="shared" si="51"/>
        <v>Jan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f t="shared" si="48"/>
        <v>41120.882881944446</v>
      </c>
      <c r="L820" t="b">
        <v>0</v>
      </c>
      <c r="M820">
        <v>19</v>
      </c>
      <c r="N820" t="b">
        <v>1</v>
      </c>
      <c r="O820" t="s">
        <v>8281</v>
      </c>
      <c r="P820" t="s">
        <v>8282</v>
      </c>
      <c r="Q820" s="13">
        <f t="shared" si="49"/>
        <v>2012</v>
      </c>
      <c r="R820" s="16">
        <f t="shared" si="50"/>
        <v>7</v>
      </c>
      <c r="S820" t="str">
        <f t="shared" si="51"/>
        <v>Jul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f t="shared" si="48"/>
        <v>41619.998310185183</v>
      </c>
      <c r="L821" t="b">
        <v>0</v>
      </c>
      <c r="M821">
        <v>14</v>
      </c>
      <c r="N821" t="b">
        <v>1</v>
      </c>
      <c r="O821" t="s">
        <v>8281</v>
      </c>
      <c r="P821" t="s">
        <v>8282</v>
      </c>
      <c r="Q821" s="13">
        <f t="shared" si="49"/>
        <v>2013</v>
      </c>
      <c r="R821" s="16">
        <f t="shared" si="50"/>
        <v>12</v>
      </c>
      <c r="S821" t="str">
        <f t="shared" si="51"/>
        <v>Dec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f t="shared" si="48"/>
        <v>41768.841921296298</v>
      </c>
      <c r="L822" t="b">
        <v>0</v>
      </c>
      <c r="M822">
        <v>38</v>
      </c>
      <c r="N822" t="b">
        <v>1</v>
      </c>
      <c r="O822" t="s">
        <v>8281</v>
      </c>
      <c r="P822" t="s">
        <v>8282</v>
      </c>
      <c r="Q822" s="13">
        <f t="shared" si="49"/>
        <v>2014</v>
      </c>
      <c r="R822" s="16">
        <f t="shared" si="50"/>
        <v>5</v>
      </c>
      <c r="S822" t="str">
        <f t="shared" si="51"/>
        <v>May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f t="shared" si="48"/>
        <v>42093.922048611115</v>
      </c>
      <c r="L823" t="b">
        <v>0</v>
      </c>
      <c r="M823">
        <v>78</v>
      </c>
      <c r="N823" t="b">
        <v>1</v>
      </c>
      <c r="O823" t="s">
        <v>8281</v>
      </c>
      <c r="P823" t="s">
        <v>8282</v>
      </c>
      <c r="Q823" s="13">
        <f t="shared" si="49"/>
        <v>2015</v>
      </c>
      <c r="R823" s="16">
        <f t="shared" si="50"/>
        <v>3</v>
      </c>
      <c r="S823" t="str">
        <f t="shared" si="51"/>
        <v>Mar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f t="shared" si="48"/>
        <v>41157.947337962964</v>
      </c>
      <c r="L824" t="b">
        <v>0</v>
      </c>
      <c r="M824">
        <v>69</v>
      </c>
      <c r="N824" t="b">
        <v>1</v>
      </c>
      <c r="O824" t="s">
        <v>8281</v>
      </c>
      <c r="P824" t="s">
        <v>8282</v>
      </c>
      <c r="Q824" s="13">
        <f t="shared" si="49"/>
        <v>2012</v>
      </c>
      <c r="R824" s="16">
        <f t="shared" si="50"/>
        <v>9</v>
      </c>
      <c r="S824" t="str">
        <f t="shared" si="51"/>
        <v>Sep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f t="shared" si="48"/>
        <v>42055.972824074073</v>
      </c>
      <c r="L825" t="b">
        <v>0</v>
      </c>
      <c r="M825">
        <v>33</v>
      </c>
      <c r="N825" t="b">
        <v>1</v>
      </c>
      <c r="O825" t="s">
        <v>8281</v>
      </c>
      <c r="P825" t="s">
        <v>8282</v>
      </c>
      <c r="Q825" s="13">
        <f t="shared" si="49"/>
        <v>2015</v>
      </c>
      <c r="R825" s="16">
        <f t="shared" si="50"/>
        <v>2</v>
      </c>
      <c r="S825" t="str">
        <f t="shared" si="51"/>
        <v>Feb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f t="shared" si="48"/>
        <v>40250.242106481484</v>
      </c>
      <c r="L826" t="b">
        <v>0</v>
      </c>
      <c r="M826">
        <v>54</v>
      </c>
      <c r="N826" t="b">
        <v>1</v>
      </c>
      <c r="O826" t="s">
        <v>8281</v>
      </c>
      <c r="P826" t="s">
        <v>8282</v>
      </c>
      <c r="Q826" s="13">
        <f t="shared" si="49"/>
        <v>2010</v>
      </c>
      <c r="R826" s="16">
        <f t="shared" si="50"/>
        <v>3</v>
      </c>
      <c r="S826" t="str">
        <f t="shared" si="51"/>
        <v>Mar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f t="shared" si="48"/>
        <v>41186.306527777779</v>
      </c>
      <c r="L827" t="b">
        <v>0</v>
      </c>
      <c r="M827">
        <v>99</v>
      </c>
      <c r="N827" t="b">
        <v>1</v>
      </c>
      <c r="O827" t="s">
        <v>8281</v>
      </c>
      <c r="P827" t="s">
        <v>8282</v>
      </c>
      <c r="Q827" s="13">
        <f t="shared" si="49"/>
        <v>2012</v>
      </c>
      <c r="R827" s="16">
        <f t="shared" si="50"/>
        <v>10</v>
      </c>
      <c r="S827" t="str">
        <f t="shared" si="51"/>
        <v>Oct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f t="shared" si="48"/>
        <v>40973.038541666669</v>
      </c>
      <c r="L828" t="b">
        <v>0</v>
      </c>
      <c r="M828">
        <v>49</v>
      </c>
      <c r="N828" t="b">
        <v>1</v>
      </c>
      <c r="O828" t="s">
        <v>8281</v>
      </c>
      <c r="P828" t="s">
        <v>8282</v>
      </c>
      <c r="Q828" s="13">
        <f t="shared" si="49"/>
        <v>2012</v>
      </c>
      <c r="R828" s="16">
        <f t="shared" si="50"/>
        <v>3</v>
      </c>
      <c r="S828" t="str">
        <f t="shared" si="51"/>
        <v>Mar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f t="shared" si="48"/>
        <v>40927.473460648151</v>
      </c>
      <c r="L829" t="b">
        <v>0</v>
      </c>
      <c r="M829">
        <v>11</v>
      </c>
      <c r="N829" t="b">
        <v>1</v>
      </c>
      <c r="O829" t="s">
        <v>8281</v>
      </c>
      <c r="P829" t="s">
        <v>8282</v>
      </c>
      <c r="Q829" s="13">
        <f t="shared" si="49"/>
        <v>2012</v>
      </c>
      <c r="R829" s="16">
        <f t="shared" si="50"/>
        <v>1</v>
      </c>
      <c r="S829" t="str">
        <f t="shared" si="51"/>
        <v>Jan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f t="shared" si="48"/>
        <v>41073.050717592596</v>
      </c>
      <c r="L830" t="b">
        <v>0</v>
      </c>
      <c r="M830">
        <v>38</v>
      </c>
      <c r="N830" t="b">
        <v>1</v>
      </c>
      <c r="O830" t="s">
        <v>8281</v>
      </c>
      <c r="P830" t="s">
        <v>8282</v>
      </c>
      <c r="Q830" s="13">
        <f t="shared" si="49"/>
        <v>2012</v>
      </c>
      <c r="R830" s="16">
        <f t="shared" si="50"/>
        <v>6</v>
      </c>
      <c r="S830" t="str">
        <f t="shared" si="51"/>
        <v>Jun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f t="shared" si="48"/>
        <v>42504.801388888889</v>
      </c>
      <c r="L831" t="b">
        <v>0</v>
      </c>
      <c r="M831">
        <v>16</v>
      </c>
      <c r="N831" t="b">
        <v>1</v>
      </c>
      <c r="O831" t="s">
        <v>8281</v>
      </c>
      <c r="P831" t="s">
        <v>8282</v>
      </c>
      <c r="Q831" s="13">
        <f t="shared" si="49"/>
        <v>2016</v>
      </c>
      <c r="R831" s="16">
        <f t="shared" si="50"/>
        <v>5</v>
      </c>
      <c r="S831" t="str">
        <f t="shared" si="51"/>
        <v>May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f t="shared" si="48"/>
        <v>41325.525752314818</v>
      </c>
      <c r="L832" t="b">
        <v>0</v>
      </c>
      <c r="M832">
        <v>32</v>
      </c>
      <c r="N832" t="b">
        <v>1</v>
      </c>
      <c r="O832" t="s">
        <v>8281</v>
      </c>
      <c r="P832" t="s">
        <v>8282</v>
      </c>
      <c r="Q832" s="13">
        <f t="shared" si="49"/>
        <v>2013</v>
      </c>
      <c r="R832" s="16">
        <f t="shared" si="50"/>
        <v>2</v>
      </c>
      <c r="S832" t="str">
        <f t="shared" si="51"/>
        <v>Feb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f t="shared" si="48"/>
        <v>40996.646921296298</v>
      </c>
      <c r="L833" t="b">
        <v>0</v>
      </c>
      <c r="M833">
        <v>20</v>
      </c>
      <c r="N833" t="b">
        <v>1</v>
      </c>
      <c r="O833" t="s">
        <v>8281</v>
      </c>
      <c r="P833" t="s">
        <v>8282</v>
      </c>
      <c r="Q833" s="13">
        <f t="shared" si="49"/>
        <v>2012</v>
      </c>
      <c r="R833" s="16">
        <f t="shared" si="50"/>
        <v>3</v>
      </c>
      <c r="S833" t="str">
        <f t="shared" si="51"/>
        <v>Mar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f t="shared" si="48"/>
        <v>40869.675173611111</v>
      </c>
      <c r="L834" t="b">
        <v>0</v>
      </c>
      <c r="M834">
        <v>154</v>
      </c>
      <c r="N834" t="b">
        <v>1</v>
      </c>
      <c r="O834" t="s">
        <v>8281</v>
      </c>
      <c r="P834" t="s">
        <v>8282</v>
      </c>
      <c r="Q834" s="13">
        <f t="shared" si="49"/>
        <v>2011</v>
      </c>
      <c r="R834" s="16">
        <f t="shared" si="50"/>
        <v>11</v>
      </c>
      <c r="S834" t="str">
        <f t="shared" si="51"/>
        <v>Nov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f t="shared" ref="K835:K898" si="52">J835/60/60/24+DATE(1970,1,1)</f>
        <v>41718.878182870372</v>
      </c>
      <c r="L835" t="b">
        <v>0</v>
      </c>
      <c r="M835">
        <v>41</v>
      </c>
      <c r="N835" t="b">
        <v>1</v>
      </c>
      <c r="O835" t="s">
        <v>8281</v>
      </c>
      <c r="P835" t="s">
        <v>8282</v>
      </c>
      <c r="Q835" s="13">
        <f t="shared" ref="Q835:Q898" si="53">YEAR(K835)</f>
        <v>2014</v>
      </c>
      <c r="R835" s="16">
        <f t="shared" ref="R835:R898" si="54">MONTH(K835)</f>
        <v>3</v>
      </c>
      <c r="S835" t="str">
        <f t="shared" ref="S835:S898" si="55">TEXT(R835*29,"MMM")</f>
        <v>Mar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f t="shared" si="52"/>
        <v>41422.822824074072</v>
      </c>
      <c r="L836" t="b">
        <v>0</v>
      </c>
      <c r="M836">
        <v>75</v>
      </c>
      <c r="N836" t="b">
        <v>1</v>
      </c>
      <c r="O836" t="s">
        <v>8281</v>
      </c>
      <c r="P836" t="s">
        <v>8282</v>
      </c>
      <c r="Q836" s="13">
        <f t="shared" si="53"/>
        <v>2013</v>
      </c>
      <c r="R836" s="16">
        <f t="shared" si="54"/>
        <v>5</v>
      </c>
      <c r="S836" t="str">
        <f t="shared" si="55"/>
        <v>May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f t="shared" si="52"/>
        <v>41005.45784722222</v>
      </c>
      <c r="L837" t="b">
        <v>0</v>
      </c>
      <c r="M837">
        <v>40</v>
      </c>
      <c r="N837" t="b">
        <v>1</v>
      </c>
      <c r="O837" t="s">
        <v>8281</v>
      </c>
      <c r="P837" t="s">
        <v>8282</v>
      </c>
      <c r="Q837" s="13">
        <f t="shared" si="53"/>
        <v>2012</v>
      </c>
      <c r="R837" s="16">
        <f t="shared" si="54"/>
        <v>4</v>
      </c>
      <c r="S837" t="str">
        <f t="shared" si="55"/>
        <v>Apr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f t="shared" si="52"/>
        <v>41524.056921296295</v>
      </c>
      <c r="L838" t="b">
        <v>0</v>
      </c>
      <c r="M838">
        <v>46</v>
      </c>
      <c r="N838" t="b">
        <v>1</v>
      </c>
      <c r="O838" t="s">
        <v>8281</v>
      </c>
      <c r="P838" t="s">
        <v>8282</v>
      </c>
      <c r="Q838" s="13">
        <f t="shared" si="53"/>
        <v>2013</v>
      </c>
      <c r="R838" s="16">
        <f t="shared" si="54"/>
        <v>9</v>
      </c>
      <c r="S838" t="str">
        <f t="shared" si="55"/>
        <v>Sep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f t="shared" si="52"/>
        <v>41730.998402777775</v>
      </c>
      <c r="L839" t="b">
        <v>0</v>
      </c>
      <c r="M839">
        <v>62</v>
      </c>
      <c r="N839" t="b">
        <v>1</v>
      </c>
      <c r="O839" t="s">
        <v>8281</v>
      </c>
      <c r="P839" t="s">
        <v>8282</v>
      </c>
      <c r="Q839" s="13">
        <f t="shared" si="53"/>
        <v>2014</v>
      </c>
      <c r="R839" s="16">
        <f t="shared" si="54"/>
        <v>4</v>
      </c>
      <c r="S839" t="str">
        <f t="shared" si="55"/>
        <v>Apr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f t="shared" si="52"/>
        <v>40895.897974537038</v>
      </c>
      <c r="L840" t="b">
        <v>0</v>
      </c>
      <c r="M840">
        <v>61</v>
      </c>
      <c r="N840" t="b">
        <v>1</v>
      </c>
      <c r="O840" t="s">
        <v>8281</v>
      </c>
      <c r="P840" t="s">
        <v>8282</v>
      </c>
      <c r="Q840" s="13">
        <f t="shared" si="53"/>
        <v>2011</v>
      </c>
      <c r="R840" s="16">
        <f t="shared" si="54"/>
        <v>12</v>
      </c>
      <c r="S840" t="str">
        <f t="shared" si="55"/>
        <v>Dec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f t="shared" si="52"/>
        <v>41144.763379629629</v>
      </c>
      <c r="L841" t="b">
        <v>0</v>
      </c>
      <c r="M841">
        <v>96</v>
      </c>
      <c r="N841" t="b">
        <v>1</v>
      </c>
      <c r="O841" t="s">
        <v>8281</v>
      </c>
      <c r="P841" t="s">
        <v>8282</v>
      </c>
      <c r="Q841" s="13">
        <f t="shared" si="53"/>
        <v>2012</v>
      </c>
      <c r="R841" s="16">
        <f t="shared" si="54"/>
        <v>8</v>
      </c>
      <c r="S841" t="str">
        <f t="shared" si="55"/>
        <v>Aug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f t="shared" si="52"/>
        <v>42607.226701388892</v>
      </c>
      <c r="L842" t="b">
        <v>0</v>
      </c>
      <c r="M842">
        <v>190</v>
      </c>
      <c r="N842" t="b">
        <v>1</v>
      </c>
      <c r="O842" t="s">
        <v>8281</v>
      </c>
      <c r="P842" t="s">
        <v>8283</v>
      </c>
      <c r="Q842" s="13">
        <f t="shared" si="53"/>
        <v>2016</v>
      </c>
      <c r="R842" s="16">
        <f t="shared" si="54"/>
        <v>8</v>
      </c>
      <c r="S842" t="str">
        <f t="shared" si="55"/>
        <v>Aug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f t="shared" si="52"/>
        <v>41923.838692129626</v>
      </c>
      <c r="L843" t="b">
        <v>1</v>
      </c>
      <c r="M843">
        <v>94</v>
      </c>
      <c r="N843" t="b">
        <v>1</v>
      </c>
      <c r="O843" t="s">
        <v>8281</v>
      </c>
      <c r="P843" t="s">
        <v>8283</v>
      </c>
      <c r="Q843" s="13">
        <f t="shared" si="53"/>
        <v>2014</v>
      </c>
      <c r="R843" s="16">
        <f t="shared" si="54"/>
        <v>10</v>
      </c>
      <c r="S843" t="str">
        <f t="shared" si="55"/>
        <v>Oct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f t="shared" si="52"/>
        <v>41526.592395833337</v>
      </c>
      <c r="L844" t="b">
        <v>1</v>
      </c>
      <c r="M844">
        <v>39</v>
      </c>
      <c r="N844" t="b">
        <v>1</v>
      </c>
      <c r="O844" t="s">
        <v>8281</v>
      </c>
      <c r="P844" t="s">
        <v>8283</v>
      </c>
      <c r="Q844" s="13">
        <f t="shared" si="53"/>
        <v>2013</v>
      </c>
      <c r="R844" s="16">
        <f t="shared" si="54"/>
        <v>9</v>
      </c>
      <c r="S844" t="str">
        <f t="shared" si="55"/>
        <v>Sep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 t="shared" si="52"/>
        <v>42695.257870370369</v>
      </c>
      <c r="L845" t="b">
        <v>0</v>
      </c>
      <c r="M845">
        <v>127</v>
      </c>
      <c r="N845" t="b">
        <v>1</v>
      </c>
      <c r="O845" t="s">
        <v>8281</v>
      </c>
      <c r="P845" t="s">
        <v>8283</v>
      </c>
      <c r="Q845" s="13">
        <f t="shared" si="53"/>
        <v>2016</v>
      </c>
      <c r="R845" s="16">
        <f t="shared" si="54"/>
        <v>11</v>
      </c>
      <c r="S845" t="str">
        <f t="shared" si="55"/>
        <v>Nov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f t="shared" si="52"/>
        <v>41905.684629629628</v>
      </c>
      <c r="L846" t="b">
        <v>1</v>
      </c>
      <c r="M846">
        <v>159</v>
      </c>
      <c r="N846" t="b">
        <v>1</v>
      </c>
      <c r="O846" t="s">
        <v>8281</v>
      </c>
      <c r="P846" t="s">
        <v>8283</v>
      </c>
      <c r="Q846" s="13">
        <f t="shared" si="53"/>
        <v>2014</v>
      </c>
      <c r="R846" s="16">
        <f t="shared" si="54"/>
        <v>9</v>
      </c>
      <c r="S846" t="str">
        <f t="shared" si="55"/>
        <v>Sep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f t="shared" si="52"/>
        <v>42578.205972222218</v>
      </c>
      <c r="L847" t="b">
        <v>0</v>
      </c>
      <c r="M847">
        <v>177</v>
      </c>
      <c r="N847" t="b">
        <v>1</v>
      </c>
      <c r="O847" t="s">
        <v>8281</v>
      </c>
      <c r="P847" t="s">
        <v>8283</v>
      </c>
      <c r="Q847" s="13">
        <f t="shared" si="53"/>
        <v>2016</v>
      </c>
      <c r="R847" s="16">
        <f t="shared" si="54"/>
        <v>7</v>
      </c>
      <c r="S847" t="str">
        <f t="shared" si="55"/>
        <v>Jul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f t="shared" si="52"/>
        <v>41694.391840277778</v>
      </c>
      <c r="L848" t="b">
        <v>0</v>
      </c>
      <c r="M848">
        <v>47</v>
      </c>
      <c r="N848" t="b">
        <v>1</v>
      </c>
      <c r="O848" t="s">
        <v>8281</v>
      </c>
      <c r="P848" t="s">
        <v>8283</v>
      </c>
      <c r="Q848" s="13">
        <f t="shared" si="53"/>
        <v>2014</v>
      </c>
      <c r="R848" s="16">
        <f t="shared" si="54"/>
        <v>2</v>
      </c>
      <c r="S848" t="str">
        <f t="shared" si="55"/>
        <v>Feb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f t="shared" si="52"/>
        <v>42165.79833333334</v>
      </c>
      <c r="L849" t="b">
        <v>0</v>
      </c>
      <c r="M849">
        <v>1</v>
      </c>
      <c r="N849" t="b">
        <v>1</v>
      </c>
      <c r="O849" t="s">
        <v>8281</v>
      </c>
      <c r="P849" t="s">
        <v>8283</v>
      </c>
      <c r="Q849" s="13">
        <f t="shared" si="53"/>
        <v>2015</v>
      </c>
      <c r="R849" s="16">
        <f t="shared" si="54"/>
        <v>6</v>
      </c>
      <c r="S849" t="str">
        <f t="shared" si="55"/>
        <v>Jun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f t="shared" si="52"/>
        <v>42078.792048611111</v>
      </c>
      <c r="L850" t="b">
        <v>0</v>
      </c>
      <c r="M850">
        <v>16</v>
      </c>
      <c r="N850" t="b">
        <v>1</v>
      </c>
      <c r="O850" t="s">
        <v>8281</v>
      </c>
      <c r="P850" t="s">
        <v>8283</v>
      </c>
      <c r="Q850" s="13">
        <f t="shared" si="53"/>
        <v>2015</v>
      </c>
      <c r="R850" s="16">
        <f t="shared" si="54"/>
        <v>3</v>
      </c>
      <c r="S850" t="str">
        <f t="shared" si="55"/>
        <v>Mar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f t="shared" si="52"/>
        <v>42051.148888888885</v>
      </c>
      <c r="L851" t="b">
        <v>0</v>
      </c>
      <c r="M851">
        <v>115</v>
      </c>
      <c r="N851" t="b">
        <v>1</v>
      </c>
      <c r="O851" t="s">
        <v>8281</v>
      </c>
      <c r="P851" t="s">
        <v>8283</v>
      </c>
      <c r="Q851" s="13">
        <f t="shared" si="53"/>
        <v>2015</v>
      </c>
      <c r="R851" s="16">
        <f t="shared" si="54"/>
        <v>2</v>
      </c>
      <c r="S851" t="str">
        <f t="shared" si="55"/>
        <v>Feb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f t="shared" si="52"/>
        <v>42452.827743055561</v>
      </c>
      <c r="L852" t="b">
        <v>0</v>
      </c>
      <c r="M852">
        <v>133</v>
      </c>
      <c r="N852" t="b">
        <v>1</v>
      </c>
      <c r="O852" t="s">
        <v>8281</v>
      </c>
      <c r="P852" t="s">
        <v>8283</v>
      </c>
      <c r="Q852" s="13">
        <f t="shared" si="53"/>
        <v>2016</v>
      </c>
      <c r="R852" s="16">
        <f t="shared" si="54"/>
        <v>3</v>
      </c>
      <c r="S852" t="str">
        <f t="shared" si="55"/>
        <v>Mar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f t="shared" si="52"/>
        <v>42522.880243055552</v>
      </c>
      <c r="L853" t="b">
        <v>0</v>
      </c>
      <c r="M853">
        <v>70</v>
      </c>
      <c r="N853" t="b">
        <v>1</v>
      </c>
      <c r="O853" t="s">
        <v>8281</v>
      </c>
      <c r="P853" t="s">
        <v>8283</v>
      </c>
      <c r="Q853" s="13">
        <f t="shared" si="53"/>
        <v>2016</v>
      </c>
      <c r="R853" s="16">
        <f t="shared" si="54"/>
        <v>6</v>
      </c>
      <c r="S853" t="str">
        <f t="shared" si="55"/>
        <v>Jun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f t="shared" si="52"/>
        <v>42656.805497685185</v>
      </c>
      <c r="L854" t="b">
        <v>0</v>
      </c>
      <c r="M854">
        <v>62</v>
      </c>
      <c r="N854" t="b">
        <v>1</v>
      </c>
      <c r="O854" t="s">
        <v>8281</v>
      </c>
      <c r="P854" t="s">
        <v>8283</v>
      </c>
      <c r="Q854" s="13">
        <f t="shared" si="53"/>
        <v>2016</v>
      </c>
      <c r="R854" s="16">
        <f t="shared" si="54"/>
        <v>10</v>
      </c>
      <c r="S854" t="str">
        <f t="shared" si="55"/>
        <v>Oct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f t="shared" si="52"/>
        <v>42021.832280092596</v>
      </c>
      <c r="L855" t="b">
        <v>0</v>
      </c>
      <c r="M855">
        <v>10</v>
      </c>
      <c r="N855" t="b">
        <v>1</v>
      </c>
      <c r="O855" t="s">
        <v>8281</v>
      </c>
      <c r="P855" t="s">
        <v>8283</v>
      </c>
      <c r="Q855" s="13">
        <f t="shared" si="53"/>
        <v>2015</v>
      </c>
      <c r="R855" s="16">
        <f t="shared" si="54"/>
        <v>1</v>
      </c>
      <c r="S855" t="str">
        <f t="shared" si="55"/>
        <v>Jan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f t="shared" si="52"/>
        <v>42702.212337962963</v>
      </c>
      <c r="L856" t="b">
        <v>0</v>
      </c>
      <c r="M856">
        <v>499</v>
      </c>
      <c r="N856" t="b">
        <v>1</v>
      </c>
      <c r="O856" t="s">
        <v>8281</v>
      </c>
      <c r="P856" t="s">
        <v>8283</v>
      </c>
      <c r="Q856" s="13">
        <f t="shared" si="53"/>
        <v>2016</v>
      </c>
      <c r="R856" s="16">
        <f t="shared" si="54"/>
        <v>11</v>
      </c>
      <c r="S856" t="str">
        <f t="shared" si="55"/>
        <v>Nov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f t="shared" si="52"/>
        <v>42545.125196759262</v>
      </c>
      <c r="L857" t="b">
        <v>0</v>
      </c>
      <c r="M857">
        <v>47</v>
      </c>
      <c r="N857" t="b">
        <v>1</v>
      </c>
      <c r="O857" t="s">
        <v>8281</v>
      </c>
      <c r="P857" t="s">
        <v>8283</v>
      </c>
      <c r="Q857" s="13">
        <f t="shared" si="53"/>
        <v>2016</v>
      </c>
      <c r="R857" s="16">
        <f t="shared" si="54"/>
        <v>6</v>
      </c>
      <c r="S857" t="str">
        <f t="shared" si="55"/>
        <v>Jun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f t="shared" si="52"/>
        <v>42609.311990740738</v>
      </c>
      <c r="L858" t="b">
        <v>0</v>
      </c>
      <c r="M858">
        <v>28</v>
      </c>
      <c r="N858" t="b">
        <v>1</v>
      </c>
      <c r="O858" t="s">
        <v>8281</v>
      </c>
      <c r="P858" t="s">
        <v>8283</v>
      </c>
      <c r="Q858" s="13">
        <f t="shared" si="53"/>
        <v>2016</v>
      </c>
      <c r="R858" s="16">
        <f t="shared" si="54"/>
        <v>8</v>
      </c>
      <c r="S858" t="str">
        <f t="shared" si="55"/>
        <v>Aug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f t="shared" si="52"/>
        <v>42291.581377314811</v>
      </c>
      <c r="L859" t="b">
        <v>0</v>
      </c>
      <c r="M859">
        <v>24</v>
      </c>
      <c r="N859" t="b">
        <v>1</v>
      </c>
      <c r="O859" t="s">
        <v>8281</v>
      </c>
      <c r="P859" t="s">
        <v>8283</v>
      </c>
      <c r="Q859" s="13">
        <f t="shared" si="53"/>
        <v>2015</v>
      </c>
      <c r="R859" s="16">
        <f t="shared" si="54"/>
        <v>10</v>
      </c>
      <c r="S859" t="str">
        <f t="shared" si="55"/>
        <v>Oct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f t="shared" si="52"/>
        <v>42079.745578703703</v>
      </c>
      <c r="L860" t="b">
        <v>0</v>
      </c>
      <c r="M860">
        <v>76</v>
      </c>
      <c r="N860" t="b">
        <v>1</v>
      </c>
      <c r="O860" t="s">
        <v>8281</v>
      </c>
      <c r="P860" t="s">
        <v>8283</v>
      </c>
      <c r="Q860" s="13">
        <f t="shared" si="53"/>
        <v>2015</v>
      </c>
      <c r="R860" s="16">
        <f t="shared" si="54"/>
        <v>3</v>
      </c>
      <c r="S860" t="str">
        <f t="shared" si="55"/>
        <v>Mar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f t="shared" si="52"/>
        <v>42128.820231481484</v>
      </c>
      <c r="L861" t="b">
        <v>0</v>
      </c>
      <c r="M861">
        <v>98</v>
      </c>
      <c r="N861" t="b">
        <v>1</v>
      </c>
      <c r="O861" t="s">
        <v>8281</v>
      </c>
      <c r="P861" t="s">
        <v>8283</v>
      </c>
      <c r="Q861" s="13">
        <f t="shared" si="53"/>
        <v>2015</v>
      </c>
      <c r="R861" s="16">
        <f t="shared" si="54"/>
        <v>5</v>
      </c>
      <c r="S861" t="str">
        <f t="shared" si="55"/>
        <v>May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f t="shared" si="52"/>
        <v>41570.482789351852</v>
      </c>
      <c r="L862" t="b">
        <v>0</v>
      </c>
      <c r="M862">
        <v>48</v>
      </c>
      <c r="N862" t="b">
        <v>0</v>
      </c>
      <c r="O862" t="s">
        <v>8281</v>
      </c>
      <c r="P862" t="s">
        <v>8284</v>
      </c>
      <c r="Q862" s="13">
        <f t="shared" si="53"/>
        <v>2013</v>
      </c>
      <c r="R862" s="16">
        <f t="shared" si="54"/>
        <v>10</v>
      </c>
      <c r="S862" t="str">
        <f t="shared" si="55"/>
        <v>Oct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f t="shared" si="52"/>
        <v>42599.965324074074</v>
      </c>
      <c r="L863" t="b">
        <v>0</v>
      </c>
      <c r="M863">
        <v>2</v>
      </c>
      <c r="N863" t="b">
        <v>0</v>
      </c>
      <c r="O863" t="s">
        <v>8281</v>
      </c>
      <c r="P863" t="s">
        <v>8284</v>
      </c>
      <c r="Q863" s="13">
        <f t="shared" si="53"/>
        <v>2016</v>
      </c>
      <c r="R863" s="16">
        <f t="shared" si="54"/>
        <v>8</v>
      </c>
      <c r="S863" t="str">
        <f t="shared" si="55"/>
        <v>Aug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f t="shared" si="52"/>
        <v>41559.5549537037</v>
      </c>
      <c r="L864" t="b">
        <v>0</v>
      </c>
      <c r="M864">
        <v>4</v>
      </c>
      <c r="N864" t="b">
        <v>0</v>
      </c>
      <c r="O864" t="s">
        <v>8281</v>
      </c>
      <c r="P864" t="s">
        <v>8284</v>
      </c>
      <c r="Q864" s="13">
        <f t="shared" si="53"/>
        <v>2013</v>
      </c>
      <c r="R864" s="16">
        <f t="shared" si="54"/>
        <v>10</v>
      </c>
      <c r="S864" t="str">
        <f t="shared" si="55"/>
        <v>Oct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f t="shared" si="52"/>
        <v>40921.117662037039</v>
      </c>
      <c r="L865" t="b">
        <v>0</v>
      </c>
      <c r="M865">
        <v>5</v>
      </c>
      <c r="N865" t="b">
        <v>0</v>
      </c>
      <c r="O865" t="s">
        <v>8281</v>
      </c>
      <c r="P865" t="s">
        <v>8284</v>
      </c>
      <c r="Q865" s="13">
        <f t="shared" si="53"/>
        <v>2012</v>
      </c>
      <c r="R865" s="16">
        <f t="shared" si="54"/>
        <v>1</v>
      </c>
      <c r="S865" t="str">
        <f t="shared" si="55"/>
        <v>Jan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f t="shared" si="52"/>
        <v>41541.106921296298</v>
      </c>
      <c r="L866" t="b">
        <v>0</v>
      </c>
      <c r="M866">
        <v>79</v>
      </c>
      <c r="N866" t="b">
        <v>0</v>
      </c>
      <c r="O866" t="s">
        <v>8281</v>
      </c>
      <c r="P866" t="s">
        <v>8284</v>
      </c>
      <c r="Q866" s="13">
        <f t="shared" si="53"/>
        <v>2013</v>
      </c>
      <c r="R866" s="16">
        <f t="shared" si="54"/>
        <v>9</v>
      </c>
      <c r="S866" t="str">
        <f t="shared" si="55"/>
        <v>Sep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f t="shared" si="52"/>
        <v>41230.77311342593</v>
      </c>
      <c r="L867" t="b">
        <v>0</v>
      </c>
      <c r="M867">
        <v>2</v>
      </c>
      <c r="N867" t="b">
        <v>0</v>
      </c>
      <c r="O867" t="s">
        <v>8281</v>
      </c>
      <c r="P867" t="s">
        <v>8284</v>
      </c>
      <c r="Q867" s="13">
        <f t="shared" si="53"/>
        <v>2012</v>
      </c>
      <c r="R867" s="16">
        <f t="shared" si="54"/>
        <v>11</v>
      </c>
      <c r="S867" t="str">
        <f t="shared" si="55"/>
        <v>Nov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f t="shared" si="52"/>
        <v>42025.637939814813</v>
      </c>
      <c r="L868" t="b">
        <v>0</v>
      </c>
      <c r="M868">
        <v>11</v>
      </c>
      <c r="N868" t="b">
        <v>0</v>
      </c>
      <c r="O868" t="s">
        <v>8281</v>
      </c>
      <c r="P868" t="s">
        <v>8284</v>
      </c>
      <c r="Q868" s="13">
        <f t="shared" si="53"/>
        <v>2015</v>
      </c>
      <c r="R868" s="16">
        <f t="shared" si="54"/>
        <v>1</v>
      </c>
      <c r="S868" t="str">
        <f t="shared" si="55"/>
        <v>Jan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f t="shared" si="52"/>
        <v>40088.105393518519</v>
      </c>
      <c r="L869" t="b">
        <v>0</v>
      </c>
      <c r="M869">
        <v>11</v>
      </c>
      <c r="N869" t="b">
        <v>0</v>
      </c>
      <c r="O869" t="s">
        <v>8281</v>
      </c>
      <c r="P869" t="s">
        <v>8284</v>
      </c>
      <c r="Q869" s="13">
        <f t="shared" si="53"/>
        <v>2009</v>
      </c>
      <c r="R869" s="16">
        <f t="shared" si="54"/>
        <v>10</v>
      </c>
      <c r="S869" t="str">
        <f t="shared" si="55"/>
        <v>Oct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f t="shared" si="52"/>
        <v>41616.027754629627</v>
      </c>
      <c r="L870" t="b">
        <v>0</v>
      </c>
      <c r="M870">
        <v>1</v>
      </c>
      <c r="N870" t="b">
        <v>0</v>
      </c>
      <c r="O870" t="s">
        <v>8281</v>
      </c>
      <c r="P870" t="s">
        <v>8284</v>
      </c>
      <c r="Q870" s="13">
        <f t="shared" si="53"/>
        <v>2013</v>
      </c>
      <c r="R870" s="16">
        <f t="shared" si="54"/>
        <v>12</v>
      </c>
      <c r="S870" t="str">
        <f t="shared" si="55"/>
        <v>Dec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f t="shared" si="52"/>
        <v>41342.845567129632</v>
      </c>
      <c r="L871" t="b">
        <v>0</v>
      </c>
      <c r="M871">
        <v>3</v>
      </c>
      <c r="N871" t="b">
        <v>0</v>
      </c>
      <c r="O871" t="s">
        <v>8281</v>
      </c>
      <c r="P871" t="s">
        <v>8284</v>
      </c>
      <c r="Q871" s="13">
        <f t="shared" si="53"/>
        <v>2013</v>
      </c>
      <c r="R871" s="16">
        <f t="shared" si="54"/>
        <v>3</v>
      </c>
      <c r="S871" t="str">
        <f t="shared" si="55"/>
        <v>Mar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f t="shared" si="52"/>
        <v>41488.022256944445</v>
      </c>
      <c r="L872" t="b">
        <v>0</v>
      </c>
      <c r="M872">
        <v>5</v>
      </c>
      <c r="N872" t="b">
        <v>0</v>
      </c>
      <c r="O872" t="s">
        <v>8281</v>
      </c>
      <c r="P872" t="s">
        <v>8284</v>
      </c>
      <c r="Q872" s="13">
        <f t="shared" si="53"/>
        <v>2013</v>
      </c>
      <c r="R872" s="16">
        <f t="shared" si="54"/>
        <v>8</v>
      </c>
      <c r="S872" t="str">
        <f t="shared" si="55"/>
        <v>Aug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f t="shared" si="52"/>
        <v>41577.561284722222</v>
      </c>
      <c r="L873" t="b">
        <v>0</v>
      </c>
      <c r="M873">
        <v>12</v>
      </c>
      <c r="N873" t="b">
        <v>0</v>
      </c>
      <c r="O873" t="s">
        <v>8281</v>
      </c>
      <c r="P873" t="s">
        <v>8284</v>
      </c>
      <c r="Q873" s="13">
        <f t="shared" si="53"/>
        <v>2013</v>
      </c>
      <c r="R873" s="16">
        <f t="shared" si="54"/>
        <v>10</v>
      </c>
      <c r="S873" t="str">
        <f t="shared" si="55"/>
        <v>Oct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f t="shared" si="52"/>
        <v>40567.825543981482</v>
      </c>
      <c r="L874" t="b">
        <v>0</v>
      </c>
      <c r="M874">
        <v>2</v>
      </c>
      <c r="N874" t="b">
        <v>0</v>
      </c>
      <c r="O874" t="s">
        <v>8281</v>
      </c>
      <c r="P874" t="s">
        <v>8284</v>
      </c>
      <c r="Q874" s="13">
        <f t="shared" si="53"/>
        <v>2011</v>
      </c>
      <c r="R874" s="16">
        <f t="shared" si="54"/>
        <v>1</v>
      </c>
      <c r="S874" t="str">
        <f t="shared" si="55"/>
        <v>Jan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f t="shared" si="52"/>
        <v>41184.167129629634</v>
      </c>
      <c r="L875" t="b">
        <v>0</v>
      </c>
      <c r="M875">
        <v>5</v>
      </c>
      <c r="N875" t="b">
        <v>0</v>
      </c>
      <c r="O875" t="s">
        <v>8281</v>
      </c>
      <c r="P875" t="s">
        <v>8284</v>
      </c>
      <c r="Q875" s="13">
        <f t="shared" si="53"/>
        <v>2012</v>
      </c>
      <c r="R875" s="16">
        <f t="shared" si="54"/>
        <v>10</v>
      </c>
      <c r="S875" t="str">
        <f t="shared" si="55"/>
        <v>Oct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f t="shared" si="52"/>
        <v>41368.583726851852</v>
      </c>
      <c r="L876" t="b">
        <v>0</v>
      </c>
      <c r="M876">
        <v>21</v>
      </c>
      <c r="N876" t="b">
        <v>0</v>
      </c>
      <c r="O876" t="s">
        <v>8281</v>
      </c>
      <c r="P876" t="s">
        <v>8284</v>
      </c>
      <c r="Q876" s="13">
        <f t="shared" si="53"/>
        <v>2013</v>
      </c>
      <c r="R876" s="16">
        <f t="shared" si="54"/>
        <v>4</v>
      </c>
      <c r="S876" t="str">
        <f t="shared" si="55"/>
        <v>Apr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f t="shared" si="52"/>
        <v>42248.723738425921</v>
      </c>
      <c r="L877" t="b">
        <v>0</v>
      </c>
      <c r="M877">
        <v>0</v>
      </c>
      <c r="N877" t="b">
        <v>0</v>
      </c>
      <c r="O877" t="s">
        <v>8281</v>
      </c>
      <c r="P877" t="s">
        <v>8284</v>
      </c>
      <c r="Q877" s="13">
        <f t="shared" si="53"/>
        <v>2015</v>
      </c>
      <c r="R877" s="16">
        <f t="shared" si="54"/>
        <v>9</v>
      </c>
      <c r="S877" t="str">
        <f t="shared" si="55"/>
        <v>Sep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f t="shared" si="52"/>
        <v>41276.496840277774</v>
      </c>
      <c r="L878" t="b">
        <v>0</v>
      </c>
      <c r="M878">
        <v>45</v>
      </c>
      <c r="N878" t="b">
        <v>0</v>
      </c>
      <c r="O878" t="s">
        <v>8281</v>
      </c>
      <c r="P878" t="s">
        <v>8284</v>
      </c>
      <c r="Q878" s="13">
        <f t="shared" si="53"/>
        <v>2013</v>
      </c>
      <c r="R878" s="16">
        <f t="shared" si="54"/>
        <v>1</v>
      </c>
      <c r="S878" t="str">
        <f t="shared" si="55"/>
        <v>Jan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f t="shared" si="52"/>
        <v>41597.788888888892</v>
      </c>
      <c r="L879" t="b">
        <v>0</v>
      </c>
      <c r="M879">
        <v>29</v>
      </c>
      <c r="N879" t="b">
        <v>0</v>
      </c>
      <c r="O879" t="s">
        <v>8281</v>
      </c>
      <c r="P879" t="s">
        <v>8284</v>
      </c>
      <c r="Q879" s="13">
        <f t="shared" si="53"/>
        <v>2013</v>
      </c>
      <c r="R879" s="16">
        <f t="shared" si="54"/>
        <v>11</v>
      </c>
      <c r="S879" t="str">
        <f t="shared" si="55"/>
        <v>Nov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f t="shared" si="52"/>
        <v>40505.232916666668</v>
      </c>
      <c r="L880" t="b">
        <v>0</v>
      </c>
      <c r="M880">
        <v>2</v>
      </c>
      <c r="N880" t="b">
        <v>0</v>
      </c>
      <c r="O880" t="s">
        <v>8281</v>
      </c>
      <c r="P880" t="s">
        <v>8284</v>
      </c>
      <c r="Q880" s="13">
        <f t="shared" si="53"/>
        <v>2010</v>
      </c>
      <c r="R880" s="16">
        <f t="shared" si="54"/>
        <v>11</v>
      </c>
      <c r="S880" t="str">
        <f t="shared" si="55"/>
        <v>Nov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f t="shared" si="52"/>
        <v>41037.829918981479</v>
      </c>
      <c r="L881" t="b">
        <v>0</v>
      </c>
      <c r="M881">
        <v>30</v>
      </c>
      <c r="N881" t="b">
        <v>0</v>
      </c>
      <c r="O881" t="s">
        <v>8281</v>
      </c>
      <c r="P881" t="s">
        <v>8284</v>
      </c>
      <c r="Q881" s="13">
        <f t="shared" si="53"/>
        <v>2012</v>
      </c>
      <c r="R881" s="16">
        <f t="shared" si="54"/>
        <v>5</v>
      </c>
      <c r="S881" t="str">
        <f t="shared" si="55"/>
        <v>May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f t="shared" si="52"/>
        <v>41179.32104166667</v>
      </c>
      <c r="L882" t="b">
        <v>0</v>
      </c>
      <c r="M882">
        <v>8</v>
      </c>
      <c r="N882" t="b">
        <v>0</v>
      </c>
      <c r="O882" t="s">
        <v>8281</v>
      </c>
      <c r="P882" t="s">
        <v>8285</v>
      </c>
      <c r="Q882" s="13">
        <f t="shared" si="53"/>
        <v>2012</v>
      </c>
      <c r="R882" s="16">
        <f t="shared" si="54"/>
        <v>9</v>
      </c>
      <c r="S882" t="str">
        <f t="shared" si="55"/>
        <v>Sep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f t="shared" si="52"/>
        <v>40877.25099537037</v>
      </c>
      <c r="L883" t="b">
        <v>0</v>
      </c>
      <c r="M883">
        <v>1</v>
      </c>
      <c r="N883" t="b">
        <v>0</v>
      </c>
      <c r="O883" t="s">
        <v>8281</v>
      </c>
      <c r="P883" t="s">
        <v>8285</v>
      </c>
      <c r="Q883" s="13">
        <f t="shared" si="53"/>
        <v>2011</v>
      </c>
      <c r="R883" s="16">
        <f t="shared" si="54"/>
        <v>11</v>
      </c>
      <c r="S883" t="str">
        <f t="shared" si="55"/>
        <v>Nov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f t="shared" si="52"/>
        <v>40759.860532407409</v>
      </c>
      <c r="L884" t="b">
        <v>0</v>
      </c>
      <c r="M884">
        <v>14</v>
      </c>
      <c r="N884" t="b">
        <v>0</v>
      </c>
      <c r="O884" t="s">
        <v>8281</v>
      </c>
      <c r="P884" t="s">
        <v>8285</v>
      </c>
      <c r="Q884" s="13">
        <f t="shared" si="53"/>
        <v>2011</v>
      </c>
      <c r="R884" s="16">
        <f t="shared" si="54"/>
        <v>8</v>
      </c>
      <c r="S884" t="str">
        <f t="shared" si="55"/>
        <v>Aug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f t="shared" si="52"/>
        <v>42371.935590277775</v>
      </c>
      <c r="L885" t="b">
        <v>0</v>
      </c>
      <c r="M885">
        <v>24</v>
      </c>
      <c r="N885" t="b">
        <v>0</v>
      </c>
      <c r="O885" t="s">
        <v>8281</v>
      </c>
      <c r="P885" t="s">
        <v>8285</v>
      </c>
      <c r="Q885" s="13">
        <f t="shared" si="53"/>
        <v>2016</v>
      </c>
      <c r="R885" s="16">
        <f t="shared" si="54"/>
        <v>1</v>
      </c>
      <c r="S885" t="str">
        <f t="shared" si="55"/>
        <v>Jan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f t="shared" si="52"/>
        <v>40981.802615740737</v>
      </c>
      <c r="L886" t="b">
        <v>0</v>
      </c>
      <c r="M886">
        <v>2</v>
      </c>
      <c r="N886" t="b">
        <v>0</v>
      </c>
      <c r="O886" t="s">
        <v>8281</v>
      </c>
      <c r="P886" t="s">
        <v>8285</v>
      </c>
      <c r="Q886" s="13">
        <f t="shared" si="53"/>
        <v>2012</v>
      </c>
      <c r="R886" s="16">
        <f t="shared" si="54"/>
        <v>3</v>
      </c>
      <c r="S886" t="str">
        <f t="shared" si="55"/>
        <v>Mar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f t="shared" si="52"/>
        <v>42713.941099537042</v>
      </c>
      <c r="L887" t="b">
        <v>0</v>
      </c>
      <c r="M887">
        <v>21</v>
      </c>
      <c r="N887" t="b">
        <v>0</v>
      </c>
      <c r="O887" t="s">
        <v>8281</v>
      </c>
      <c r="P887" t="s">
        <v>8285</v>
      </c>
      <c r="Q887" s="13">
        <f t="shared" si="53"/>
        <v>2016</v>
      </c>
      <c r="R887" s="16">
        <f t="shared" si="54"/>
        <v>12</v>
      </c>
      <c r="S887" t="str">
        <f t="shared" si="55"/>
        <v>Dec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f t="shared" si="52"/>
        <v>42603.870520833334</v>
      </c>
      <c r="L888" t="b">
        <v>0</v>
      </c>
      <c r="M888">
        <v>7</v>
      </c>
      <c r="N888" t="b">
        <v>0</v>
      </c>
      <c r="O888" t="s">
        <v>8281</v>
      </c>
      <c r="P888" t="s">
        <v>8285</v>
      </c>
      <c r="Q888" s="13">
        <f t="shared" si="53"/>
        <v>2016</v>
      </c>
      <c r="R888" s="16">
        <f t="shared" si="54"/>
        <v>8</v>
      </c>
      <c r="S888" t="str">
        <f t="shared" si="55"/>
        <v>Aug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f t="shared" si="52"/>
        <v>41026.958969907406</v>
      </c>
      <c r="L889" t="b">
        <v>0</v>
      </c>
      <c r="M889">
        <v>0</v>
      </c>
      <c r="N889" t="b">
        <v>0</v>
      </c>
      <c r="O889" t="s">
        <v>8281</v>
      </c>
      <c r="P889" t="s">
        <v>8285</v>
      </c>
      <c r="Q889" s="13">
        <f t="shared" si="53"/>
        <v>2012</v>
      </c>
      <c r="R889" s="16">
        <f t="shared" si="54"/>
        <v>4</v>
      </c>
      <c r="S889" t="str">
        <f t="shared" si="55"/>
        <v>Apr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f t="shared" si="52"/>
        <v>40751.753298611111</v>
      </c>
      <c r="L890" t="b">
        <v>0</v>
      </c>
      <c r="M890">
        <v>4</v>
      </c>
      <c r="N890" t="b">
        <v>0</v>
      </c>
      <c r="O890" t="s">
        <v>8281</v>
      </c>
      <c r="P890" t="s">
        <v>8285</v>
      </c>
      <c r="Q890" s="13">
        <f t="shared" si="53"/>
        <v>2011</v>
      </c>
      <c r="R890" s="16">
        <f t="shared" si="54"/>
        <v>7</v>
      </c>
      <c r="S890" t="str">
        <f t="shared" si="55"/>
        <v>Jul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f t="shared" si="52"/>
        <v>41887.784062500003</v>
      </c>
      <c r="L891" t="b">
        <v>0</v>
      </c>
      <c r="M891">
        <v>32</v>
      </c>
      <c r="N891" t="b">
        <v>0</v>
      </c>
      <c r="O891" t="s">
        <v>8281</v>
      </c>
      <c r="P891" t="s">
        <v>8285</v>
      </c>
      <c r="Q891" s="13">
        <f t="shared" si="53"/>
        <v>2014</v>
      </c>
      <c r="R891" s="16">
        <f t="shared" si="54"/>
        <v>9</v>
      </c>
      <c r="S891" t="str">
        <f t="shared" si="55"/>
        <v>Sep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f t="shared" si="52"/>
        <v>41569.698831018519</v>
      </c>
      <c r="L892" t="b">
        <v>0</v>
      </c>
      <c r="M892">
        <v>4</v>
      </c>
      <c r="N892" t="b">
        <v>0</v>
      </c>
      <c r="O892" t="s">
        <v>8281</v>
      </c>
      <c r="P892" t="s">
        <v>8285</v>
      </c>
      <c r="Q892" s="13">
        <f t="shared" si="53"/>
        <v>2013</v>
      </c>
      <c r="R892" s="16">
        <f t="shared" si="54"/>
        <v>10</v>
      </c>
      <c r="S892" t="str">
        <f t="shared" si="55"/>
        <v>Oct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f t="shared" si="52"/>
        <v>41842.031597222223</v>
      </c>
      <c r="L893" t="b">
        <v>0</v>
      </c>
      <c r="M893">
        <v>9</v>
      </c>
      <c r="N893" t="b">
        <v>0</v>
      </c>
      <c r="O893" t="s">
        <v>8281</v>
      </c>
      <c r="P893" t="s">
        <v>8285</v>
      </c>
      <c r="Q893" s="13">
        <f t="shared" si="53"/>
        <v>2014</v>
      </c>
      <c r="R893" s="16">
        <f t="shared" si="54"/>
        <v>7</v>
      </c>
      <c r="S893" t="str">
        <f t="shared" si="55"/>
        <v>Jul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f t="shared" si="52"/>
        <v>40304.20003472222</v>
      </c>
      <c r="L894" t="b">
        <v>0</v>
      </c>
      <c r="M894">
        <v>17</v>
      </c>
      <c r="N894" t="b">
        <v>0</v>
      </c>
      <c r="O894" t="s">
        <v>8281</v>
      </c>
      <c r="P894" t="s">
        <v>8285</v>
      </c>
      <c r="Q894" s="13">
        <f t="shared" si="53"/>
        <v>2010</v>
      </c>
      <c r="R894" s="16">
        <f t="shared" si="54"/>
        <v>5</v>
      </c>
      <c r="S894" t="str">
        <f t="shared" si="55"/>
        <v>May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f t="shared" si="52"/>
        <v>42065.897719907407</v>
      </c>
      <c r="L895" t="b">
        <v>0</v>
      </c>
      <c r="M895">
        <v>5</v>
      </c>
      <c r="N895" t="b">
        <v>0</v>
      </c>
      <c r="O895" t="s">
        <v>8281</v>
      </c>
      <c r="P895" t="s">
        <v>8285</v>
      </c>
      <c r="Q895" s="13">
        <f t="shared" si="53"/>
        <v>2015</v>
      </c>
      <c r="R895" s="16">
        <f t="shared" si="54"/>
        <v>3</v>
      </c>
      <c r="S895" t="str">
        <f t="shared" si="55"/>
        <v>Mar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f t="shared" si="52"/>
        <v>42496.981597222228</v>
      </c>
      <c r="L896" t="b">
        <v>0</v>
      </c>
      <c r="M896">
        <v>53</v>
      </c>
      <c r="N896" t="b">
        <v>0</v>
      </c>
      <c r="O896" t="s">
        <v>8281</v>
      </c>
      <c r="P896" t="s">
        <v>8285</v>
      </c>
      <c r="Q896" s="13">
        <f t="shared" si="53"/>
        <v>2016</v>
      </c>
      <c r="R896" s="16">
        <f t="shared" si="54"/>
        <v>5</v>
      </c>
      <c r="S896" t="str">
        <f t="shared" si="55"/>
        <v>May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f t="shared" si="52"/>
        <v>40431.127650462964</v>
      </c>
      <c r="L897" t="b">
        <v>0</v>
      </c>
      <c r="M897">
        <v>7</v>
      </c>
      <c r="N897" t="b">
        <v>0</v>
      </c>
      <c r="O897" t="s">
        <v>8281</v>
      </c>
      <c r="P897" t="s">
        <v>8285</v>
      </c>
      <c r="Q897" s="13">
        <f t="shared" si="53"/>
        <v>2010</v>
      </c>
      <c r="R897" s="16">
        <f t="shared" si="54"/>
        <v>9</v>
      </c>
      <c r="S897" t="str">
        <f t="shared" si="55"/>
        <v>Sep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f t="shared" si="52"/>
        <v>42218.872986111113</v>
      </c>
      <c r="L898" t="b">
        <v>0</v>
      </c>
      <c r="M898">
        <v>72</v>
      </c>
      <c r="N898" t="b">
        <v>0</v>
      </c>
      <c r="O898" t="s">
        <v>8281</v>
      </c>
      <c r="P898" t="s">
        <v>8285</v>
      </c>
      <c r="Q898" s="13">
        <f t="shared" si="53"/>
        <v>2015</v>
      </c>
      <c r="R898" s="16">
        <f t="shared" si="54"/>
        <v>8</v>
      </c>
      <c r="S898" t="str">
        <f t="shared" si="55"/>
        <v>Aug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f t="shared" ref="K899:K962" si="56">J899/60/60/24+DATE(1970,1,1)</f>
        <v>41211.688750000001</v>
      </c>
      <c r="L899" t="b">
        <v>0</v>
      </c>
      <c r="M899">
        <v>0</v>
      </c>
      <c r="N899" t="b">
        <v>0</v>
      </c>
      <c r="O899" t="s">
        <v>8281</v>
      </c>
      <c r="P899" t="s">
        <v>8285</v>
      </c>
      <c r="Q899" s="13">
        <f t="shared" ref="Q899:Q962" si="57">YEAR(K899)</f>
        <v>2012</v>
      </c>
      <c r="R899" s="16">
        <f t="shared" ref="R899:R962" si="58">MONTH(K899)</f>
        <v>10</v>
      </c>
      <c r="S899" t="str">
        <f t="shared" ref="S899:S962" si="59">TEXT(R899*29,"MMM")</f>
        <v>Oct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f t="shared" si="56"/>
        <v>40878.758217592593</v>
      </c>
      <c r="L900" t="b">
        <v>0</v>
      </c>
      <c r="M900">
        <v>2</v>
      </c>
      <c r="N900" t="b">
        <v>0</v>
      </c>
      <c r="O900" t="s">
        <v>8281</v>
      </c>
      <c r="P900" t="s">
        <v>8285</v>
      </c>
      <c r="Q900" s="13">
        <f t="shared" si="57"/>
        <v>2011</v>
      </c>
      <c r="R900" s="16">
        <f t="shared" si="58"/>
        <v>12</v>
      </c>
      <c r="S900" t="str">
        <f t="shared" si="59"/>
        <v>Dec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f t="shared" si="56"/>
        <v>40646.099097222221</v>
      </c>
      <c r="L901" t="b">
        <v>0</v>
      </c>
      <c r="M901">
        <v>8</v>
      </c>
      <c r="N901" t="b">
        <v>0</v>
      </c>
      <c r="O901" t="s">
        <v>8281</v>
      </c>
      <c r="P901" t="s">
        <v>8285</v>
      </c>
      <c r="Q901" s="13">
        <f t="shared" si="57"/>
        <v>2011</v>
      </c>
      <c r="R901" s="16">
        <f t="shared" si="58"/>
        <v>4</v>
      </c>
      <c r="S901" t="str">
        <f t="shared" si="59"/>
        <v>Apr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f t="shared" si="56"/>
        <v>42429.84956018519</v>
      </c>
      <c r="L902" t="b">
        <v>0</v>
      </c>
      <c r="M902">
        <v>2</v>
      </c>
      <c r="N902" t="b">
        <v>0</v>
      </c>
      <c r="O902" t="s">
        <v>8281</v>
      </c>
      <c r="P902" t="s">
        <v>8284</v>
      </c>
      <c r="Q902" s="13">
        <f t="shared" si="57"/>
        <v>2016</v>
      </c>
      <c r="R902" s="16">
        <f t="shared" si="58"/>
        <v>2</v>
      </c>
      <c r="S902" t="str">
        <f t="shared" si="59"/>
        <v>Feb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f t="shared" si="56"/>
        <v>40291.81150462963</v>
      </c>
      <c r="L903" t="b">
        <v>0</v>
      </c>
      <c r="M903">
        <v>0</v>
      </c>
      <c r="N903" t="b">
        <v>0</v>
      </c>
      <c r="O903" t="s">
        <v>8281</v>
      </c>
      <c r="P903" t="s">
        <v>8284</v>
      </c>
      <c r="Q903" s="13">
        <f t="shared" si="57"/>
        <v>2010</v>
      </c>
      <c r="R903" s="16">
        <f t="shared" si="58"/>
        <v>4</v>
      </c>
      <c r="S903" t="str">
        <f t="shared" si="59"/>
        <v>Apr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f t="shared" si="56"/>
        <v>41829.965532407405</v>
      </c>
      <c r="L904" t="b">
        <v>0</v>
      </c>
      <c r="M904">
        <v>3</v>
      </c>
      <c r="N904" t="b">
        <v>0</v>
      </c>
      <c r="O904" t="s">
        <v>8281</v>
      </c>
      <c r="P904" t="s">
        <v>8284</v>
      </c>
      <c r="Q904" s="13">
        <f t="shared" si="57"/>
        <v>2014</v>
      </c>
      <c r="R904" s="16">
        <f t="shared" si="58"/>
        <v>7</v>
      </c>
      <c r="S904" t="str">
        <f t="shared" si="59"/>
        <v>Jul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f t="shared" si="56"/>
        <v>41149.796064814815</v>
      </c>
      <c r="L905" t="b">
        <v>0</v>
      </c>
      <c r="M905">
        <v>4</v>
      </c>
      <c r="N905" t="b">
        <v>0</v>
      </c>
      <c r="O905" t="s">
        <v>8281</v>
      </c>
      <c r="P905" t="s">
        <v>8284</v>
      </c>
      <c r="Q905" s="13">
        <f t="shared" si="57"/>
        <v>2012</v>
      </c>
      <c r="R905" s="16">
        <f t="shared" si="58"/>
        <v>8</v>
      </c>
      <c r="S905" t="str">
        <f t="shared" si="59"/>
        <v>Aug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f t="shared" si="56"/>
        <v>42342.080289351856</v>
      </c>
      <c r="L906" t="b">
        <v>0</v>
      </c>
      <c r="M906">
        <v>3</v>
      </c>
      <c r="N906" t="b">
        <v>0</v>
      </c>
      <c r="O906" t="s">
        <v>8281</v>
      </c>
      <c r="P906" t="s">
        <v>8284</v>
      </c>
      <c r="Q906" s="13">
        <f t="shared" si="57"/>
        <v>2015</v>
      </c>
      <c r="R906" s="16">
        <f t="shared" si="58"/>
        <v>12</v>
      </c>
      <c r="S906" t="str">
        <f t="shared" si="59"/>
        <v>Dec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f t="shared" si="56"/>
        <v>40507.239884259259</v>
      </c>
      <c r="L907" t="b">
        <v>0</v>
      </c>
      <c r="M907">
        <v>6</v>
      </c>
      <c r="N907" t="b">
        <v>0</v>
      </c>
      <c r="O907" t="s">
        <v>8281</v>
      </c>
      <c r="P907" t="s">
        <v>8284</v>
      </c>
      <c r="Q907" s="13">
        <f t="shared" si="57"/>
        <v>2010</v>
      </c>
      <c r="R907" s="16">
        <f t="shared" si="58"/>
        <v>11</v>
      </c>
      <c r="S907" t="str">
        <f t="shared" si="59"/>
        <v>Nov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f t="shared" si="56"/>
        <v>41681.189699074072</v>
      </c>
      <c r="L908" t="b">
        <v>0</v>
      </c>
      <c r="M908">
        <v>0</v>
      </c>
      <c r="N908" t="b">
        <v>0</v>
      </c>
      <c r="O908" t="s">
        <v>8281</v>
      </c>
      <c r="P908" t="s">
        <v>8284</v>
      </c>
      <c r="Q908" s="13">
        <f t="shared" si="57"/>
        <v>2014</v>
      </c>
      <c r="R908" s="16">
        <f t="shared" si="58"/>
        <v>2</v>
      </c>
      <c r="S908" t="str">
        <f t="shared" si="59"/>
        <v>Feb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f t="shared" si="56"/>
        <v>40767.192395833335</v>
      </c>
      <c r="L909" t="b">
        <v>0</v>
      </c>
      <c r="M909">
        <v>0</v>
      </c>
      <c r="N909" t="b">
        <v>0</v>
      </c>
      <c r="O909" t="s">
        <v>8281</v>
      </c>
      <c r="P909" t="s">
        <v>8284</v>
      </c>
      <c r="Q909" s="13">
        <f t="shared" si="57"/>
        <v>2011</v>
      </c>
      <c r="R909" s="16">
        <f t="shared" si="58"/>
        <v>8</v>
      </c>
      <c r="S909" t="str">
        <f t="shared" si="59"/>
        <v>Aug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f t="shared" si="56"/>
        <v>40340.801562499997</v>
      </c>
      <c r="L910" t="b">
        <v>0</v>
      </c>
      <c r="M910">
        <v>0</v>
      </c>
      <c r="N910" t="b">
        <v>0</v>
      </c>
      <c r="O910" t="s">
        <v>8281</v>
      </c>
      <c r="P910" t="s">
        <v>8284</v>
      </c>
      <c r="Q910" s="13">
        <f t="shared" si="57"/>
        <v>2010</v>
      </c>
      <c r="R910" s="16">
        <f t="shared" si="58"/>
        <v>6</v>
      </c>
      <c r="S910" t="str">
        <f t="shared" si="59"/>
        <v>Jun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f t="shared" si="56"/>
        <v>41081.69027777778</v>
      </c>
      <c r="L911" t="b">
        <v>0</v>
      </c>
      <c r="M911">
        <v>8</v>
      </c>
      <c r="N911" t="b">
        <v>0</v>
      </c>
      <c r="O911" t="s">
        <v>8281</v>
      </c>
      <c r="P911" t="s">
        <v>8284</v>
      </c>
      <c r="Q911" s="13">
        <f t="shared" si="57"/>
        <v>2012</v>
      </c>
      <c r="R911" s="16">
        <f t="shared" si="58"/>
        <v>6</v>
      </c>
      <c r="S911" t="str">
        <f t="shared" si="59"/>
        <v>Jun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f t="shared" si="56"/>
        <v>42737.545358796298</v>
      </c>
      <c r="L912" t="b">
        <v>0</v>
      </c>
      <c r="M912">
        <v>5</v>
      </c>
      <c r="N912" t="b">
        <v>0</v>
      </c>
      <c r="O912" t="s">
        <v>8281</v>
      </c>
      <c r="P912" t="s">
        <v>8284</v>
      </c>
      <c r="Q912" s="13">
        <f t="shared" si="57"/>
        <v>2017</v>
      </c>
      <c r="R912" s="16">
        <f t="shared" si="58"/>
        <v>1</v>
      </c>
      <c r="S912" t="str">
        <f t="shared" si="59"/>
        <v>Jan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f t="shared" si="56"/>
        <v>41642.005150462966</v>
      </c>
      <c r="L913" t="b">
        <v>0</v>
      </c>
      <c r="M913">
        <v>0</v>
      </c>
      <c r="N913" t="b">
        <v>0</v>
      </c>
      <c r="O913" t="s">
        <v>8281</v>
      </c>
      <c r="P913" t="s">
        <v>8284</v>
      </c>
      <c r="Q913" s="13">
        <f t="shared" si="57"/>
        <v>2014</v>
      </c>
      <c r="R913" s="16">
        <f t="shared" si="58"/>
        <v>1</v>
      </c>
      <c r="S913" t="str">
        <f t="shared" si="59"/>
        <v>Jan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f t="shared" si="56"/>
        <v>41194.109340277777</v>
      </c>
      <c r="L914" t="b">
        <v>0</v>
      </c>
      <c r="M914">
        <v>2</v>
      </c>
      <c r="N914" t="b">
        <v>0</v>
      </c>
      <c r="O914" t="s">
        <v>8281</v>
      </c>
      <c r="P914" t="s">
        <v>8284</v>
      </c>
      <c r="Q914" s="13">
        <f t="shared" si="57"/>
        <v>2012</v>
      </c>
      <c r="R914" s="16">
        <f t="shared" si="58"/>
        <v>10</v>
      </c>
      <c r="S914" t="str">
        <f t="shared" si="59"/>
        <v>Oct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f t="shared" si="56"/>
        <v>41004.139108796298</v>
      </c>
      <c r="L915" t="b">
        <v>0</v>
      </c>
      <c r="M915">
        <v>24</v>
      </c>
      <c r="N915" t="b">
        <v>0</v>
      </c>
      <c r="O915" t="s">
        <v>8281</v>
      </c>
      <c r="P915" t="s">
        <v>8284</v>
      </c>
      <c r="Q915" s="13">
        <f t="shared" si="57"/>
        <v>2012</v>
      </c>
      <c r="R915" s="16">
        <f t="shared" si="58"/>
        <v>4</v>
      </c>
      <c r="S915" t="str">
        <f t="shared" si="59"/>
        <v>Apr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f t="shared" si="56"/>
        <v>41116.763275462967</v>
      </c>
      <c r="L916" t="b">
        <v>0</v>
      </c>
      <c r="M916">
        <v>0</v>
      </c>
      <c r="N916" t="b">
        <v>0</v>
      </c>
      <c r="O916" t="s">
        <v>8281</v>
      </c>
      <c r="P916" t="s">
        <v>8284</v>
      </c>
      <c r="Q916" s="13">
        <f t="shared" si="57"/>
        <v>2012</v>
      </c>
      <c r="R916" s="16">
        <f t="shared" si="58"/>
        <v>7</v>
      </c>
      <c r="S916" t="str">
        <f t="shared" si="59"/>
        <v>Jul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f t="shared" si="56"/>
        <v>40937.679560185185</v>
      </c>
      <c r="L917" t="b">
        <v>0</v>
      </c>
      <c r="M917">
        <v>9</v>
      </c>
      <c r="N917" t="b">
        <v>0</v>
      </c>
      <c r="O917" t="s">
        <v>8281</v>
      </c>
      <c r="P917" t="s">
        <v>8284</v>
      </c>
      <c r="Q917" s="13">
        <f t="shared" si="57"/>
        <v>2012</v>
      </c>
      <c r="R917" s="16">
        <f t="shared" si="58"/>
        <v>1</v>
      </c>
      <c r="S917" t="str">
        <f t="shared" si="59"/>
        <v>Jan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f t="shared" si="56"/>
        <v>40434.853402777779</v>
      </c>
      <c r="L918" t="b">
        <v>0</v>
      </c>
      <c r="M918">
        <v>0</v>
      </c>
      <c r="N918" t="b">
        <v>0</v>
      </c>
      <c r="O918" t="s">
        <v>8281</v>
      </c>
      <c r="P918" t="s">
        <v>8284</v>
      </c>
      <c r="Q918" s="13">
        <f t="shared" si="57"/>
        <v>2010</v>
      </c>
      <c r="R918" s="16">
        <f t="shared" si="58"/>
        <v>9</v>
      </c>
      <c r="S918" t="str">
        <f t="shared" si="59"/>
        <v>Sep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f t="shared" si="56"/>
        <v>41802.94363425926</v>
      </c>
      <c r="L919" t="b">
        <v>0</v>
      </c>
      <c r="M919">
        <v>1</v>
      </c>
      <c r="N919" t="b">
        <v>0</v>
      </c>
      <c r="O919" t="s">
        <v>8281</v>
      </c>
      <c r="P919" t="s">
        <v>8284</v>
      </c>
      <c r="Q919" s="13">
        <f t="shared" si="57"/>
        <v>2014</v>
      </c>
      <c r="R919" s="16">
        <f t="shared" si="58"/>
        <v>6</v>
      </c>
      <c r="S919" t="str">
        <f t="shared" si="59"/>
        <v>Jun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f t="shared" si="56"/>
        <v>41944.916215277779</v>
      </c>
      <c r="L920" t="b">
        <v>0</v>
      </c>
      <c r="M920">
        <v>10</v>
      </c>
      <c r="N920" t="b">
        <v>0</v>
      </c>
      <c r="O920" t="s">
        <v>8281</v>
      </c>
      <c r="P920" t="s">
        <v>8284</v>
      </c>
      <c r="Q920" s="13">
        <f t="shared" si="57"/>
        <v>2014</v>
      </c>
      <c r="R920" s="16">
        <f t="shared" si="58"/>
        <v>11</v>
      </c>
      <c r="S920" t="str">
        <f t="shared" si="59"/>
        <v>Nov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f t="shared" si="56"/>
        <v>41227.641724537039</v>
      </c>
      <c r="L921" t="b">
        <v>0</v>
      </c>
      <c r="M921">
        <v>1</v>
      </c>
      <c r="N921" t="b">
        <v>0</v>
      </c>
      <c r="O921" t="s">
        <v>8281</v>
      </c>
      <c r="P921" t="s">
        <v>8284</v>
      </c>
      <c r="Q921" s="13">
        <f t="shared" si="57"/>
        <v>2012</v>
      </c>
      <c r="R921" s="16">
        <f t="shared" si="58"/>
        <v>11</v>
      </c>
      <c r="S921" t="str">
        <f t="shared" si="59"/>
        <v>Nov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f t="shared" si="56"/>
        <v>41562.67155092593</v>
      </c>
      <c r="L922" t="b">
        <v>0</v>
      </c>
      <c r="M922">
        <v>0</v>
      </c>
      <c r="N922" t="b">
        <v>0</v>
      </c>
      <c r="O922" t="s">
        <v>8281</v>
      </c>
      <c r="P922" t="s">
        <v>8284</v>
      </c>
      <c r="Q922" s="13">
        <f t="shared" si="57"/>
        <v>2013</v>
      </c>
      <c r="R922" s="16">
        <f t="shared" si="58"/>
        <v>10</v>
      </c>
      <c r="S922" t="str">
        <f t="shared" si="59"/>
        <v>Oct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f t="shared" si="56"/>
        <v>40847.171018518515</v>
      </c>
      <c r="L923" t="b">
        <v>0</v>
      </c>
      <c r="M923">
        <v>20</v>
      </c>
      <c r="N923" t="b">
        <v>0</v>
      </c>
      <c r="O923" t="s">
        <v>8281</v>
      </c>
      <c r="P923" t="s">
        <v>8284</v>
      </c>
      <c r="Q923" s="13">
        <f t="shared" si="57"/>
        <v>2011</v>
      </c>
      <c r="R923" s="16">
        <f t="shared" si="58"/>
        <v>10</v>
      </c>
      <c r="S923" t="str">
        <f t="shared" si="59"/>
        <v>Oct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f t="shared" si="56"/>
        <v>41878.530011574076</v>
      </c>
      <c r="L924" t="b">
        <v>0</v>
      </c>
      <c r="M924">
        <v>30</v>
      </c>
      <c r="N924" t="b">
        <v>0</v>
      </c>
      <c r="O924" t="s">
        <v>8281</v>
      </c>
      <c r="P924" t="s">
        <v>8284</v>
      </c>
      <c r="Q924" s="13">
        <f t="shared" si="57"/>
        <v>2014</v>
      </c>
      <c r="R924" s="16">
        <f t="shared" si="58"/>
        <v>8</v>
      </c>
      <c r="S924" t="str">
        <f t="shared" si="59"/>
        <v>Aug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f t="shared" si="56"/>
        <v>41934.959756944445</v>
      </c>
      <c r="L925" t="b">
        <v>0</v>
      </c>
      <c r="M925">
        <v>6</v>
      </c>
      <c r="N925" t="b">
        <v>0</v>
      </c>
      <c r="O925" t="s">
        <v>8281</v>
      </c>
      <c r="P925" t="s">
        <v>8284</v>
      </c>
      <c r="Q925" s="13">
        <f t="shared" si="57"/>
        <v>2014</v>
      </c>
      <c r="R925" s="16">
        <f t="shared" si="58"/>
        <v>10</v>
      </c>
      <c r="S925" t="str">
        <f t="shared" si="59"/>
        <v>Oct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f t="shared" si="56"/>
        <v>41288.942928240744</v>
      </c>
      <c r="L926" t="b">
        <v>0</v>
      </c>
      <c r="M926">
        <v>15</v>
      </c>
      <c r="N926" t="b">
        <v>0</v>
      </c>
      <c r="O926" t="s">
        <v>8281</v>
      </c>
      <c r="P926" t="s">
        <v>8284</v>
      </c>
      <c r="Q926" s="13">
        <f t="shared" si="57"/>
        <v>2013</v>
      </c>
      <c r="R926" s="16">
        <f t="shared" si="58"/>
        <v>1</v>
      </c>
      <c r="S926" t="str">
        <f t="shared" si="59"/>
        <v>Jan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f t="shared" si="56"/>
        <v>41575.880914351852</v>
      </c>
      <c r="L927" t="b">
        <v>0</v>
      </c>
      <c r="M927">
        <v>5</v>
      </c>
      <c r="N927" t="b">
        <v>0</v>
      </c>
      <c r="O927" t="s">
        <v>8281</v>
      </c>
      <c r="P927" t="s">
        <v>8284</v>
      </c>
      <c r="Q927" s="13">
        <f t="shared" si="57"/>
        <v>2013</v>
      </c>
      <c r="R927" s="16">
        <f t="shared" si="58"/>
        <v>10</v>
      </c>
      <c r="S927" t="str">
        <f t="shared" si="59"/>
        <v>Oct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f t="shared" si="56"/>
        <v>40338.02002314815</v>
      </c>
      <c r="L928" t="b">
        <v>0</v>
      </c>
      <c r="M928">
        <v>0</v>
      </c>
      <c r="N928" t="b">
        <v>0</v>
      </c>
      <c r="O928" t="s">
        <v>8281</v>
      </c>
      <c r="P928" t="s">
        <v>8284</v>
      </c>
      <c r="Q928" s="13">
        <f t="shared" si="57"/>
        <v>2010</v>
      </c>
      <c r="R928" s="16">
        <f t="shared" si="58"/>
        <v>6</v>
      </c>
      <c r="S928" t="str">
        <f t="shared" si="59"/>
        <v>Jun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f t="shared" si="56"/>
        <v>41013.822858796295</v>
      </c>
      <c r="L929" t="b">
        <v>0</v>
      </c>
      <c r="M929">
        <v>0</v>
      </c>
      <c r="N929" t="b">
        <v>0</v>
      </c>
      <c r="O929" t="s">
        <v>8281</v>
      </c>
      <c r="P929" t="s">
        <v>8284</v>
      </c>
      <c r="Q929" s="13">
        <f t="shared" si="57"/>
        <v>2012</v>
      </c>
      <c r="R929" s="16">
        <f t="shared" si="58"/>
        <v>4</v>
      </c>
      <c r="S929" t="str">
        <f t="shared" si="59"/>
        <v>Apr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f t="shared" si="56"/>
        <v>41180.86241898148</v>
      </c>
      <c r="L930" t="b">
        <v>0</v>
      </c>
      <c r="M930">
        <v>28</v>
      </c>
      <c r="N930" t="b">
        <v>0</v>
      </c>
      <c r="O930" t="s">
        <v>8281</v>
      </c>
      <c r="P930" t="s">
        <v>8284</v>
      </c>
      <c r="Q930" s="13">
        <f t="shared" si="57"/>
        <v>2012</v>
      </c>
      <c r="R930" s="16">
        <f t="shared" si="58"/>
        <v>9</v>
      </c>
      <c r="S930" t="str">
        <f t="shared" si="59"/>
        <v>Sep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f t="shared" si="56"/>
        <v>40978.238067129627</v>
      </c>
      <c r="L931" t="b">
        <v>0</v>
      </c>
      <c r="M931">
        <v>0</v>
      </c>
      <c r="N931" t="b">
        <v>0</v>
      </c>
      <c r="O931" t="s">
        <v>8281</v>
      </c>
      <c r="P931" t="s">
        <v>8284</v>
      </c>
      <c r="Q931" s="13">
        <f t="shared" si="57"/>
        <v>2012</v>
      </c>
      <c r="R931" s="16">
        <f t="shared" si="58"/>
        <v>3</v>
      </c>
      <c r="S931" t="str">
        <f t="shared" si="59"/>
        <v>Mar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f t="shared" si="56"/>
        <v>40312.915578703702</v>
      </c>
      <c r="L932" t="b">
        <v>0</v>
      </c>
      <c r="M932">
        <v>5</v>
      </c>
      <c r="N932" t="b">
        <v>0</v>
      </c>
      <c r="O932" t="s">
        <v>8281</v>
      </c>
      <c r="P932" t="s">
        <v>8284</v>
      </c>
      <c r="Q932" s="13">
        <f t="shared" si="57"/>
        <v>2010</v>
      </c>
      <c r="R932" s="16">
        <f t="shared" si="58"/>
        <v>5</v>
      </c>
      <c r="S932" t="str">
        <f t="shared" si="59"/>
        <v>May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f t="shared" si="56"/>
        <v>41680.359976851854</v>
      </c>
      <c r="L933" t="b">
        <v>0</v>
      </c>
      <c r="M933">
        <v>7</v>
      </c>
      <c r="N933" t="b">
        <v>0</v>
      </c>
      <c r="O933" t="s">
        <v>8281</v>
      </c>
      <c r="P933" t="s">
        <v>8284</v>
      </c>
      <c r="Q933" s="13">
        <f t="shared" si="57"/>
        <v>2014</v>
      </c>
      <c r="R933" s="16">
        <f t="shared" si="58"/>
        <v>2</v>
      </c>
      <c r="S933" t="str">
        <f t="shared" si="59"/>
        <v>Feb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f t="shared" si="56"/>
        <v>41310.969270833331</v>
      </c>
      <c r="L934" t="b">
        <v>0</v>
      </c>
      <c r="M934">
        <v>30</v>
      </c>
      <c r="N934" t="b">
        <v>0</v>
      </c>
      <c r="O934" t="s">
        <v>8281</v>
      </c>
      <c r="P934" t="s">
        <v>8284</v>
      </c>
      <c r="Q934" s="13">
        <f t="shared" si="57"/>
        <v>2013</v>
      </c>
      <c r="R934" s="16">
        <f t="shared" si="58"/>
        <v>2</v>
      </c>
      <c r="S934" t="str">
        <f t="shared" si="59"/>
        <v>Feb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f t="shared" si="56"/>
        <v>41711.169085648151</v>
      </c>
      <c r="L935" t="b">
        <v>0</v>
      </c>
      <c r="M935">
        <v>2</v>
      </c>
      <c r="N935" t="b">
        <v>0</v>
      </c>
      <c r="O935" t="s">
        <v>8281</v>
      </c>
      <c r="P935" t="s">
        <v>8284</v>
      </c>
      <c r="Q935" s="13">
        <f t="shared" si="57"/>
        <v>2014</v>
      </c>
      <c r="R935" s="16">
        <f t="shared" si="58"/>
        <v>3</v>
      </c>
      <c r="S935" t="str">
        <f t="shared" si="59"/>
        <v>Mar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f t="shared" si="56"/>
        <v>41733.737083333333</v>
      </c>
      <c r="L936" t="b">
        <v>0</v>
      </c>
      <c r="M936">
        <v>30</v>
      </c>
      <c r="N936" t="b">
        <v>0</v>
      </c>
      <c r="O936" t="s">
        <v>8281</v>
      </c>
      <c r="P936" t="s">
        <v>8284</v>
      </c>
      <c r="Q936" s="13">
        <f t="shared" si="57"/>
        <v>2014</v>
      </c>
      <c r="R936" s="16">
        <f t="shared" si="58"/>
        <v>4</v>
      </c>
      <c r="S936" t="str">
        <f t="shared" si="59"/>
        <v>Apr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f t="shared" si="56"/>
        <v>42368.333668981482</v>
      </c>
      <c r="L937" t="b">
        <v>0</v>
      </c>
      <c r="M937">
        <v>2</v>
      </c>
      <c r="N937" t="b">
        <v>0</v>
      </c>
      <c r="O937" t="s">
        <v>8281</v>
      </c>
      <c r="P937" t="s">
        <v>8284</v>
      </c>
      <c r="Q937" s="13">
        <f t="shared" si="57"/>
        <v>2015</v>
      </c>
      <c r="R937" s="16">
        <f t="shared" si="58"/>
        <v>12</v>
      </c>
      <c r="S937" t="str">
        <f t="shared" si="59"/>
        <v>Dec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f t="shared" si="56"/>
        <v>40883.024178240739</v>
      </c>
      <c r="L938" t="b">
        <v>0</v>
      </c>
      <c r="M938">
        <v>0</v>
      </c>
      <c r="N938" t="b">
        <v>0</v>
      </c>
      <c r="O938" t="s">
        <v>8281</v>
      </c>
      <c r="P938" t="s">
        <v>8284</v>
      </c>
      <c r="Q938" s="13">
        <f t="shared" si="57"/>
        <v>2011</v>
      </c>
      <c r="R938" s="16">
        <f t="shared" si="58"/>
        <v>12</v>
      </c>
      <c r="S938" t="str">
        <f t="shared" si="59"/>
        <v>Dec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f t="shared" si="56"/>
        <v>41551.798113425924</v>
      </c>
      <c r="L939" t="b">
        <v>0</v>
      </c>
      <c r="M939">
        <v>2</v>
      </c>
      <c r="N939" t="b">
        <v>0</v>
      </c>
      <c r="O939" t="s">
        <v>8281</v>
      </c>
      <c r="P939" t="s">
        <v>8284</v>
      </c>
      <c r="Q939" s="13">
        <f t="shared" si="57"/>
        <v>2013</v>
      </c>
      <c r="R939" s="16">
        <f t="shared" si="58"/>
        <v>10</v>
      </c>
      <c r="S939" t="str">
        <f t="shared" si="59"/>
        <v>Oct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f t="shared" si="56"/>
        <v>41124.479722222226</v>
      </c>
      <c r="L940" t="b">
        <v>0</v>
      </c>
      <c r="M940">
        <v>1</v>
      </c>
      <c r="N940" t="b">
        <v>0</v>
      </c>
      <c r="O940" t="s">
        <v>8281</v>
      </c>
      <c r="P940" t="s">
        <v>8284</v>
      </c>
      <c r="Q940" s="13">
        <f t="shared" si="57"/>
        <v>2012</v>
      </c>
      <c r="R940" s="16">
        <f t="shared" si="58"/>
        <v>8</v>
      </c>
      <c r="S940" t="str">
        <f t="shared" si="59"/>
        <v>Aug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f t="shared" si="56"/>
        <v>41416.763171296298</v>
      </c>
      <c r="L941" t="b">
        <v>0</v>
      </c>
      <c r="M941">
        <v>2</v>
      </c>
      <c r="N941" t="b">
        <v>0</v>
      </c>
      <c r="O941" t="s">
        <v>8281</v>
      </c>
      <c r="P941" t="s">
        <v>8284</v>
      </c>
      <c r="Q941" s="13">
        <f t="shared" si="57"/>
        <v>2013</v>
      </c>
      <c r="R941" s="16">
        <f t="shared" si="58"/>
        <v>5</v>
      </c>
      <c r="S941" t="str">
        <f t="shared" si="59"/>
        <v>May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f t="shared" si="56"/>
        <v>42182.008402777778</v>
      </c>
      <c r="L942" t="b">
        <v>0</v>
      </c>
      <c r="M942">
        <v>14</v>
      </c>
      <c r="N942" t="b">
        <v>0</v>
      </c>
      <c r="O942" t="s">
        <v>8275</v>
      </c>
      <c r="P942" t="s">
        <v>8277</v>
      </c>
      <c r="Q942" s="13">
        <f t="shared" si="57"/>
        <v>2015</v>
      </c>
      <c r="R942" s="16">
        <f t="shared" si="58"/>
        <v>6</v>
      </c>
      <c r="S942" t="str">
        <f t="shared" si="59"/>
        <v>Jun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f t="shared" si="56"/>
        <v>42746.096585648149</v>
      </c>
      <c r="L943" t="b">
        <v>0</v>
      </c>
      <c r="M943">
        <v>31</v>
      </c>
      <c r="N943" t="b">
        <v>0</v>
      </c>
      <c r="O943" t="s">
        <v>8275</v>
      </c>
      <c r="P943" t="s">
        <v>8277</v>
      </c>
      <c r="Q943" s="13">
        <f t="shared" si="57"/>
        <v>2017</v>
      </c>
      <c r="R943" s="16">
        <f t="shared" si="58"/>
        <v>1</v>
      </c>
      <c r="S943" t="str">
        <f t="shared" si="59"/>
        <v>Jan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f t="shared" si="56"/>
        <v>42382.843287037031</v>
      </c>
      <c r="L944" t="b">
        <v>0</v>
      </c>
      <c r="M944">
        <v>16</v>
      </c>
      <c r="N944" t="b">
        <v>0</v>
      </c>
      <c r="O944" t="s">
        <v>8275</v>
      </c>
      <c r="P944" t="s">
        <v>8277</v>
      </c>
      <c r="Q944" s="13">
        <f t="shared" si="57"/>
        <v>2016</v>
      </c>
      <c r="R944" s="16">
        <f t="shared" si="58"/>
        <v>1</v>
      </c>
      <c r="S944" t="str">
        <f t="shared" si="59"/>
        <v>Jan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f t="shared" si="56"/>
        <v>42673.66788194445</v>
      </c>
      <c r="L945" t="b">
        <v>0</v>
      </c>
      <c r="M945">
        <v>12</v>
      </c>
      <c r="N945" t="b">
        <v>0</v>
      </c>
      <c r="O945" t="s">
        <v>8275</v>
      </c>
      <c r="P945" t="s">
        <v>8277</v>
      </c>
      <c r="Q945" s="13">
        <f t="shared" si="57"/>
        <v>2016</v>
      </c>
      <c r="R945" s="16">
        <f t="shared" si="58"/>
        <v>10</v>
      </c>
      <c r="S945" t="str">
        <f t="shared" si="59"/>
        <v>Oct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f t="shared" si="56"/>
        <v>42444.583912037036</v>
      </c>
      <c r="L946" t="b">
        <v>0</v>
      </c>
      <c r="M946">
        <v>96</v>
      </c>
      <c r="N946" t="b">
        <v>0</v>
      </c>
      <c r="O946" t="s">
        <v>8275</v>
      </c>
      <c r="P946" t="s">
        <v>8277</v>
      </c>
      <c r="Q946" s="13">
        <f t="shared" si="57"/>
        <v>2016</v>
      </c>
      <c r="R946" s="16">
        <f t="shared" si="58"/>
        <v>3</v>
      </c>
      <c r="S946" t="str">
        <f t="shared" si="59"/>
        <v>Mar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f t="shared" si="56"/>
        <v>42732.872986111113</v>
      </c>
      <c r="L947" t="b">
        <v>0</v>
      </c>
      <c r="M947">
        <v>16</v>
      </c>
      <c r="N947" t="b">
        <v>0</v>
      </c>
      <c r="O947" t="s">
        <v>8275</v>
      </c>
      <c r="P947" t="s">
        <v>8277</v>
      </c>
      <c r="Q947" s="13">
        <f t="shared" si="57"/>
        <v>2016</v>
      </c>
      <c r="R947" s="16">
        <f t="shared" si="58"/>
        <v>12</v>
      </c>
      <c r="S947" t="str">
        <f t="shared" si="59"/>
        <v>Dec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f t="shared" si="56"/>
        <v>42592.750555555554</v>
      </c>
      <c r="L948" t="b">
        <v>0</v>
      </c>
      <c r="M948">
        <v>5</v>
      </c>
      <c r="N948" t="b">
        <v>0</v>
      </c>
      <c r="O948" t="s">
        <v>8275</v>
      </c>
      <c r="P948" t="s">
        <v>8277</v>
      </c>
      <c r="Q948" s="13">
        <f t="shared" si="57"/>
        <v>2016</v>
      </c>
      <c r="R948" s="16">
        <f t="shared" si="58"/>
        <v>8</v>
      </c>
      <c r="S948" t="str">
        <f t="shared" si="59"/>
        <v>Aug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f t="shared" si="56"/>
        <v>42491.781319444446</v>
      </c>
      <c r="L949" t="b">
        <v>0</v>
      </c>
      <c r="M949">
        <v>0</v>
      </c>
      <c r="N949" t="b">
        <v>0</v>
      </c>
      <c r="O949" t="s">
        <v>8275</v>
      </c>
      <c r="P949" t="s">
        <v>8277</v>
      </c>
      <c r="Q949" s="13">
        <f t="shared" si="57"/>
        <v>2016</v>
      </c>
      <c r="R949" s="16">
        <f t="shared" si="58"/>
        <v>5</v>
      </c>
      <c r="S949" t="str">
        <f t="shared" si="59"/>
        <v>May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f t="shared" si="56"/>
        <v>42411.828287037039</v>
      </c>
      <c r="L950" t="b">
        <v>0</v>
      </c>
      <c r="M950">
        <v>8</v>
      </c>
      <c r="N950" t="b">
        <v>0</v>
      </c>
      <c r="O950" t="s">
        <v>8275</v>
      </c>
      <c r="P950" t="s">
        <v>8277</v>
      </c>
      <c r="Q950" s="13">
        <f t="shared" si="57"/>
        <v>2016</v>
      </c>
      <c r="R950" s="16">
        <f t="shared" si="58"/>
        <v>2</v>
      </c>
      <c r="S950" t="str">
        <f t="shared" si="59"/>
        <v>Feb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f t="shared" si="56"/>
        <v>42361.043703703705</v>
      </c>
      <c r="L951" t="b">
        <v>0</v>
      </c>
      <c r="M951">
        <v>7</v>
      </c>
      <c r="N951" t="b">
        <v>0</v>
      </c>
      <c r="O951" t="s">
        <v>8275</v>
      </c>
      <c r="P951" t="s">
        <v>8277</v>
      </c>
      <c r="Q951" s="13">
        <f t="shared" si="57"/>
        <v>2015</v>
      </c>
      <c r="R951" s="16">
        <f t="shared" si="58"/>
        <v>12</v>
      </c>
      <c r="S951" t="str">
        <f t="shared" si="59"/>
        <v>Dec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f t="shared" si="56"/>
        <v>42356.750706018516</v>
      </c>
      <c r="L952" t="b">
        <v>0</v>
      </c>
      <c r="M952">
        <v>24</v>
      </c>
      <c r="N952" t="b">
        <v>0</v>
      </c>
      <c r="O952" t="s">
        <v>8275</v>
      </c>
      <c r="P952" t="s">
        <v>8277</v>
      </c>
      <c r="Q952" s="13">
        <f t="shared" si="57"/>
        <v>2015</v>
      </c>
      <c r="R952" s="16">
        <f t="shared" si="58"/>
        <v>12</v>
      </c>
      <c r="S952" t="str">
        <f t="shared" si="59"/>
        <v>Dec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f t="shared" si="56"/>
        <v>42480.653611111105</v>
      </c>
      <c r="L953" t="b">
        <v>0</v>
      </c>
      <c r="M953">
        <v>121</v>
      </c>
      <c r="N953" t="b">
        <v>0</v>
      </c>
      <c r="O953" t="s">
        <v>8275</v>
      </c>
      <c r="P953" t="s">
        <v>8277</v>
      </c>
      <c r="Q953" s="13">
        <f t="shared" si="57"/>
        <v>2016</v>
      </c>
      <c r="R953" s="16">
        <f t="shared" si="58"/>
        <v>4</v>
      </c>
      <c r="S953" t="str">
        <f t="shared" si="59"/>
        <v>Apr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f t="shared" si="56"/>
        <v>42662.613564814819</v>
      </c>
      <c r="L954" t="b">
        <v>0</v>
      </c>
      <c r="M954">
        <v>196</v>
      </c>
      <c r="N954" t="b">
        <v>0</v>
      </c>
      <c r="O954" t="s">
        <v>8275</v>
      </c>
      <c r="P954" t="s">
        <v>8277</v>
      </c>
      <c r="Q954" s="13">
        <f t="shared" si="57"/>
        <v>2016</v>
      </c>
      <c r="R954" s="16">
        <f t="shared" si="58"/>
        <v>10</v>
      </c>
      <c r="S954" t="str">
        <f t="shared" si="59"/>
        <v>Oct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f t="shared" si="56"/>
        <v>41999.164340277777</v>
      </c>
      <c r="L955" t="b">
        <v>0</v>
      </c>
      <c r="M955">
        <v>5</v>
      </c>
      <c r="N955" t="b">
        <v>0</v>
      </c>
      <c r="O955" t="s">
        <v>8275</v>
      </c>
      <c r="P955" t="s">
        <v>8277</v>
      </c>
      <c r="Q955" s="13">
        <f t="shared" si="57"/>
        <v>2014</v>
      </c>
      <c r="R955" s="16">
        <f t="shared" si="58"/>
        <v>12</v>
      </c>
      <c r="S955" t="str">
        <f t="shared" si="59"/>
        <v>Dec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f t="shared" si="56"/>
        <v>42194.833784722221</v>
      </c>
      <c r="L956" t="b">
        <v>0</v>
      </c>
      <c r="M956">
        <v>73</v>
      </c>
      <c r="N956" t="b">
        <v>0</v>
      </c>
      <c r="O956" t="s">
        <v>8275</v>
      </c>
      <c r="P956" t="s">
        <v>8277</v>
      </c>
      <c r="Q956" s="13">
        <f t="shared" si="57"/>
        <v>2015</v>
      </c>
      <c r="R956" s="16">
        <f t="shared" si="58"/>
        <v>7</v>
      </c>
      <c r="S956" t="str">
        <f t="shared" si="59"/>
        <v>Jul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f t="shared" si="56"/>
        <v>42586.295138888891</v>
      </c>
      <c r="L957" t="b">
        <v>0</v>
      </c>
      <c r="M957">
        <v>93</v>
      </c>
      <c r="N957" t="b">
        <v>0</v>
      </c>
      <c r="O957" t="s">
        <v>8275</v>
      </c>
      <c r="P957" t="s">
        <v>8277</v>
      </c>
      <c r="Q957" s="13">
        <f t="shared" si="57"/>
        <v>2016</v>
      </c>
      <c r="R957" s="16">
        <f t="shared" si="58"/>
        <v>8</v>
      </c>
      <c r="S957" t="str">
        <f t="shared" si="59"/>
        <v>Aug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f t="shared" si="56"/>
        <v>42060.913877314815</v>
      </c>
      <c r="L958" t="b">
        <v>0</v>
      </c>
      <c r="M958">
        <v>17</v>
      </c>
      <c r="N958" t="b">
        <v>0</v>
      </c>
      <c r="O958" t="s">
        <v>8275</v>
      </c>
      <c r="P958" t="s">
        <v>8277</v>
      </c>
      <c r="Q958" s="13">
        <f t="shared" si="57"/>
        <v>2015</v>
      </c>
      <c r="R958" s="16">
        <f t="shared" si="58"/>
        <v>2</v>
      </c>
      <c r="S958" t="str">
        <f t="shared" si="59"/>
        <v>Feb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f t="shared" si="56"/>
        <v>42660.552465277782</v>
      </c>
      <c r="L959" t="b">
        <v>0</v>
      </c>
      <c r="M959">
        <v>7</v>
      </c>
      <c r="N959" t="b">
        <v>0</v>
      </c>
      <c r="O959" t="s">
        <v>8275</v>
      </c>
      <c r="P959" t="s">
        <v>8277</v>
      </c>
      <c r="Q959" s="13">
        <f t="shared" si="57"/>
        <v>2016</v>
      </c>
      <c r="R959" s="16">
        <f t="shared" si="58"/>
        <v>10</v>
      </c>
      <c r="S959" t="str">
        <f t="shared" si="59"/>
        <v>Oct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f t="shared" si="56"/>
        <v>42082.802812499998</v>
      </c>
      <c r="L960" t="b">
        <v>0</v>
      </c>
      <c r="M960">
        <v>17</v>
      </c>
      <c r="N960" t="b">
        <v>0</v>
      </c>
      <c r="O960" t="s">
        <v>8275</v>
      </c>
      <c r="P960" t="s">
        <v>8277</v>
      </c>
      <c r="Q960" s="13">
        <f t="shared" si="57"/>
        <v>2015</v>
      </c>
      <c r="R960" s="16">
        <f t="shared" si="58"/>
        <v>3</v>
      </c>
      <c r="S960" t="str">
        <f t="shared" si="59"/>
        <v>Mar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f t="shared" si="56"/>
        <v>41993.174363425926</v>
      </c>
      <c r="L961" t="b">
        <v>0</v>
      </c>
      <c r="M961">
        <v>171</v>
      </c>
      <c r="N961" t="b">
        <v>0</v>
      </c>
      <c r="O961" t="s">
        <v>8275</v>
      </c>
      <c r="P961" t="s">
        <v>8277</v>
      </c>
      <c r="Q961" s="13">
        <f t="shared" si="57"/>
        <v>2014</v>
      </c>
      <c r="R961" s="16">
        <f t="shared" si="58"/>
        <v>12</v>
      </c>
      <c r="S961" t="str">
        <f t="shared" si="59"/>
        <v>Dec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f t="shared" si="56"/>
        <v>42766.626793981486</v>
      </c>
      <c r="L962" t="b">
        <v>0</v>
      </c>
      <c r="M962">
        <v>188</v>
      </c>
      <c r="N962" t="b">
        <v>0</v>
      </c>
      <c r="O962" t="s">
        <v>8275</v>
      </c>
      <c r="P962" t="s">
        <v>8277</v>
      </c>
      <c r="Q962" s="13">
        <f t="shared" si="57"/>
        <v>2017</v>
      </c>
      <c r="R962" s="16">
        <f t="shared" si="58"/>
        <v>1</v>
      </c>
      <c r="S962" t="str">
        <f t="shared" si="59"/>
        <v>Jan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f t="shared" ref="K963:K1026" si="60">J963/60/60/24+DATE(1970,1,1)</f>
        <v>42740.693692129629</v>
      </c>
      <c r="L963" t="b">
        <v>0</v>
      </c>
      <c r="M963">
        <v>110</v>
      </c>
      <c r="N963" t="b">
        <v>0</v>
      </c>
      <c r="O963" t="s">
        <v>8275</v>
      </c>
      <c r="P963" t="s">
        <v>8277</v>
      </c>
      <c r="Q963" s="13">
        <f t="shared" ref="Q963:Q1026" si="61">YEAR(K963)</f>
        <v>2017</v>
      </c>
      <c r="R963" s="16">
        <f t="shared" ref="R963:R1026" si="62">MONTH(K963)</f>
        <v>1</v>
      </c>
      <c r="S963" t="str">
        <f t="shared" ref="S963:S1026" si="63">TEXT(R963*29,"MMM")</f>
        <v>Jan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f t="shared" si="60"/>
        <v>42373.712418981479</v>
      </c>
      <c r="L964" t="b">
        <v>0</v>
      </c>
      <c r="M964">
        <v>37</v>
      </c>
      <c r="N964" t="b">
        <v>0</v>
      </c>
      <c r="O964" t="s">
        <v>8275</v>
      </c>
      <c r="P964" t="s">
        <v>8277</v>
      </c>
      <c r="Q964" s="13">
        <f t="shared" si="61"/>
        <v>2016</v>
      </c>
      <c r="R964" s="16">
        <f t="shared" si="62"/>
        <v>1</v>
      </c>
      <c r="S964" t="str">
        <f t="shared" si="63"/>
        <v>Jan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f t="shared" si="60"/>
        <v>42625.635636574079</v>
      </c>
      <c r="L965" t="b">
        <v>0</v>
      </c>
      <c r="M965">
        <v>9</v>
      </c>
      <c r="N965" t="b">
        <v>0</v>
      </c>
      <c r="O965" t="s">
        <v>8275</v>
      </c>
      <c r="P965" t="s">
        <v>8277</v>
      </c>
      <c r="Q965" s="13">
        <f t="shared" si="61"/>
        <v>2016</v>
      </c>
      <c r="R965" s="16">
        <f t="shared" si="62"/>
        <v>9</v>
      </c>
      <c r="S965" t="str">
        <f t="shared" si="63"/>
        <v>Sep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f t="shared" si="60"/>
        <v>42208.628692129627</v>
      </c>
      <c r="L966" t="b">
        <v>0</v>
      </c>
      <c r="M966">
        <v>29</v>
      </c>
      <c r="N966" t="b">
        <v>0</v>
      </c>
      <c r="O966" t="s">
        <v>8275</v>
      </c>
      <c r="P966" t="s">
        <v>8277</v>
      </c>
      <c r="Q966" s="13">
        <f t="shared" si="61"/>
        <v>2015</v>
      </c>
      <c r="R966" s="16">
        <f t="shared" si="62"/>
        <v>7</v>
      </c>
      <c r="S966" t="str">
        <f t="shared" si="63"/>
        <v>Jul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f t="shared" si="60"/>
        <v>42637.016736111109</v>
      </c>
      <c r="L967" t="b">
        <v>0</v>
      </c>
      <c r="M967">
        <v>6</v>
      </c>
      <c r="N967" t="b">
        <v>0</v>
      </c>
      <c r="O967" t="s">
        <v>8275</v>
      </c>
      <c r="P967" t="s">
        <v>8277</v>
      </c>
      <c r="Q967" s="13">
        <f t="shared" si="61"/>
        <v>2016</v>
      </c>
      <c r="R967" s="16">
        <f t="shared" si="62"/>
        <v>9</v>
      </c>
      <c r="S967" t="str">
        <f t="shared" si="63"/>
        <v>Sep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f t="shared" si="60"/>
        <v>42619.635787037041</v>
      </c>
      <c r="L968" t="b">
        <v>0</v>
      </c>
      <c r="M968">
        <v>30</v>
      </c>
      <c r="N968" t="b">
        <v>0</v>
      </c>
      <c r="O968" t="s">
        <v>8275</v>
      </c>
      <c r="P968" t="s">
        <v>8277</v>
      </c>
      <c r="Q968" s="13">
        <f t="shared" si="61"/>
        <v>2016</v>
      </c>
      <c r="R968" s="16">
        <f t="shared" si="62"/>
        <v>9</v>
      </c>
      <c r="S968" t="str">
        <f t="shared" si="63"/>
        <v>Sep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f t="shared" si="60"/>
        <v>42422.254328703704</v>
      </c>
      <c r="L969" t="b">
        <v>0</v>
      </c>
      <c r="M969">
        <v>81</v>
      </c>
      <c r="N969" t="b">
        <v>0</v>
      </c>
      <c r="O969" t="s">
        <v>8275</v>
      </c>
      <c r="P969" t="s">
        <v>8277</v>
      </c>
      <c r="Q969" s="13">
        <f t="shared" si="61"/>
        <v>2016</v>
      </c>
      <c r="R969" s="16">
        <f t="shared" si="62"/>
        <v>2</v>
      </c>
      <c r="S969" t="str">
        <f t="shared" si="63"/>
        <v>Feb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f t="shared" si="60"/>
        <v>41836.847615740742</v>
      </c>
      <c r="L970" t="b">
        <v>0</v>
      </c>
      <c r="M970">
        <v>4</v>
      </c>
      <c r="N970" t="b">
        <v>0</v>
      </c>
      <c r="O970" t="s">
        <v>8275</v>
      </c>
      <c r="P970" t="s">
        <v>8277</v>
      </c>
      <c r="Q970" s="13">
        <f t="shared" si="61"/>
        <v>2014</v>
      </c>
      <c r="R970" s="16">
        <f t="shared" si="62"/>
        <v>7</v>
      </c>
      <c r="S970" t="str">
        <f t="shared" si="63"/>
        <v>Jul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f t="shared" si="60"/>
        <v>42742.30332175926</v>
      </c>
      <c r="L971" t="b">
        <v>0</v>
      </c>
      <c r="M971">
        <v>11</v>
      </c>
      <c r="N971" t="b">
        <v>0</v>
      </c>
      <c r="O971" t="s">
        <v>8275</v>
      </c>
      <c r="P971" t="s">
        <v>8277</v>
      </c>
      <c r="Q971" s="13">
        <f t="shared" si="61"/>
        <v>2017</v>
      </c>
      <c r="R971" s="16">
        <f t="shared" si="62"/>
        <v>1</v>
      </c>
      <c r="S971" t="str">
        <f t="shared" si="63"/>
        <v>Jan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f t="shared" si="60"/>
        <v>42721.220520833333</v>
      </c>
      <c r="L972" t="b">
        <v>0</v>
      </c>
      <c r="M972">
        <v>14</v>
      </c>
      <c r="N972" t="b">
        <v>0</v>
      </c>
      <c r="O972" t="s">
        <v>8275</v>
      </c>
      <c r="P972" t="s">
        <v>8277</v>
      </c>
      <c r="Q972" s="13">
        <f t="shared" si="61"/>
        <v>2016</v>
      </c>
      <c r="R972" s="16">
        <f t="shared" si="62"/>
        <v>12</v>
      </c>
      <c r="S972" t="str">
        <f t="shared" si="63"/>
        <v>Dec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f t="shared" si="60"/>
        <v>42111.709027777775</v>
      </c>
      <c r="L973" t="b">
        <v>0</v>
      </c>
      <c r="M973">
        <v>5</v>
      </c>
      <c r="N973" t="b">
        <v>0</v>
      </c>
      <c r="O973" t="s">
        <v>8275</v>
      </c>
      <c r="P973" t="s">
        <v>8277</v>
      </c>
      <c r="Q973" s="13">
        <f t="shared" si="61"/>
        <v>2015</v>
      </c>
      <c r="R973" s="16">
        <f t="shared" si="62"/>
        <v>4</v>
      </c>
      <c r="S973" t="str">
        <f t="shared" si="63"/>
        <v>Apr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f t="shared" si="60"/>
        <v>41856.865717592591</v>
      </c>
      <c r="L974" t="b">
        <v>0</v>
      </c>
      <c r="M974">
        <v>45</v>
      </c>
      <c r="N974" t="b">
        <v>0</v>
      </c>
      <c r="O974" t="s">
        <v>8275</v>
      </c>
      <c r="P974" t="s">
        <v>8277</v>
      </c>
      <c r="Q974" s="13">
        <f t="shared" si="61"/>
        <v>2014</v>
      </c>
      <c r="R974" s="16">
        <f t="shared" si="62"/>
        <v>8</v>
      </c>
      <c r="S974" t="str">
        <f t="shared" si="63"/>
        <v>Aug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f t="shared" si="60"/>
        <v>42257.014965277776</v>
      </c>
      <c r="L975" t="b">
        <v>0</v>
      </c>
      <c r="M975">
        <v>8</v>
      </c>
      <c r="N975" t="b">
        <v>0</v>
      </c>
      <c r="O975" t="s">
        <v>8275</v>
      </c>
      <c r="P975" t="s">
        <v>8277</v>
      </c>
      <c r="Q975" s="13">
        <f t="shared" si="61"/>
        <v>2015</v>
      </c>
      <c r="R975" s="16">
        <f t="shared" si="62"/>
        <v>9</v>
      </c>
      <c r="S975" t="str">
        <f t="shared" si="63"/>
        <v>Sep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f t="shared" si="60"/>
        <v>42424.749490740738</v>
      </c>
      <c r="L976" t="b">
        <v>0</v>
      </c>
      <c r="M976">
        <v>3</v>
      </c>
      <c r="N976" t="b">
        <v>0</v>
      </c>
      <c r="O976" t="s">
        <v>8275</v>
      </c>
      <c r="P976" t="s">
        <v>8277</v>
      </c>
      <c r="Q976" s="13">
        <f t="shared" si="61"/>
        <v>2016</v>
      </c>
      <c r="R976" s="16">
        <f t="shared" si="62"/>
        <v>2</v>
      </c>
      <c r="S976" t="str">
        <f t="shared" si="63"/>
        <v>Feb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f t="shared" si="60"/>
        <v>42489.696585648147</v>
      </c>
      <c r="L977" t="b">
        <v>0</v>
      </c>
      <c r="M977">
        <v>24</v>
      </c>
      <c r="N977" t="b">
        <v>0</v>
      </c>
      <c r="O977" t="s">
        <v>8275</v>
      </c>
      <c r="P977" t="s">
        <v>8277</v>
      </c>
      <c r="Q977" s="13">
        <f t="shared" si="61"/>
        <v>2016</v>
      </c>
      <c r="R977" s="16">
        <f t="shared" si="62"/>
        <v>4</v>
      </c>
      <c r="S977" t="str">
        <f t="shared" si="63"/>
        <v>Apr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f t="shared" si="60"/>
        <v>42185.058993055558</v>
      </c>
      <c r="L978" t="b">
        <v>0</v>
      </c>
      <c r="M978">
        <v>18</v>
      </c>
      <c r="N978" t="b">
        <v>0</v>
      </c>
      <c r="O978" t="s">
        <v>8275</v>
      </c>
      <c r="P978" t="s">
        <v>8277</v>
      </c>
      <c r="Q978" s="13">
        <f t="shared" si="61"/>
        <v>2015</v>
      </c>
      <c r="R978" s="16">
        <f t="shared" si="62"/>
        <v>6</v>
      </c>
      <c r="S978" t="str">
        <f t="shared" si="63"/>
        <v>Jun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f t="shared" si="60"/>
        <v>42391.942094907412</v>
      </c>
      <c r="L979" t="b">
        <v>0</v>
      </c>
      <c r="M979">
        <v>12</v>
      </c>
      <c r="N979" t="b">
        <v>0</v>
      </c>
      <c r="O979" t="s">
        <v>8275</v>
      </c>
      <c r="P979" t="s">
        <v>8277</v>
      </c>
      <c r="Q979" s="13">
        <f t="shared" si="61"/>
        <v>2016</v>
      </c>
      <c r="R979" s="16">
        <f t="shared" si="62"/>
        <v>1</v>
      </c>
      <c r="S979" t="str">
        <f t="shared" si="63"/>
        <v>Jan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f t="shared" si="60"/>
        <v>42395.309039351851</v>
      </c>
      <c r="L980" t="b">
        <v>0</v>
      </c>
      <c r="M980">
        <v>123</v>
      </c>
      <c r="N980" t="b">
        <v>0</v>
      </c>
      <c r="O980" t="s">
        <v>8275</v>
      </c>
      <c r="P980" t="s">
        <v>8277</v>
      </c>
      <c r="Q980" s="13">
        <f t="shared" si="61"/>
        <v>2016</v>
      </c>
      <c r="R980" s="16">
        <f t="shared" si="62"/>
        <v>1</v>
      </c>
      <c r="S980" t="str">
        <f t="shared" si="63"/>
        <v>Jan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f t="shared" si="60"/>
        <v>42506.416990740734</v>
      </c>
      <c r="L981" t="b">
        <v>0</v>
      </c>
      <c r="M981">
        <v>96</v>
      </c>
      <c r="N981" t="b">
        <v>0</v>
      </c>
      <c r="O981" t="s">
        <v>8275</v>
      </c>
      <c r="P981" t="s">
        <v>8277</v>
      </c>
      <c r="Q981" s="13">
        <f t="shared" si="61"/>
        <v>2016</v>
      </c>
      <c r="R981" s="16">
        <f t="shared" si="62"/>
        <v>5</v>
      </c>
      <c r="S981" t="str">
        <f t="shared" si="63"/>
        <v>May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f t="shared" si="60"/>
        <v>41928.904189814813</v>
      </c>
      <c r="L982" t="b">
        <v>0</v>
      </c>
      <c r="M982">
        <v>31</v>
      </c>
      <c r="N982" t="b">
        <v>0</v>
      </c>
      <c r="O982" t="s">
        <v>8275</v>
      </c>
      <c r="P982" t="s">
        <v>8277</v>
      </c>
      <c r="Q982" s="13">
        <f t="shared" si="61"/>
        <v>2014</v>
      </c>
      <c r="R982" s="16">
        <f t="shared" si="62"/>
        <v>10</v>
      </c>
      <c r="S982" t="str">
        <f t="shared" si="63"/>
        <v>Oct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f t="shared" si="60"/>
        <v>41830.947013888886</v>
      </c>
      <c r="L983" t="b">
        <v>0</v>
      </c>
      <c r="M983">
        <v>4</v>
      </c>
      <c r="N983" t="b">
        <v>0</v>
      </c>
      <c r="O983" t="s">
        <v>8275</v>
      </c>
      <c r="P983" t="s">
        <v>8277</v>
      </c>
      <c r="Q983" s="13">
        <f t="shared" si="61"/>
        <v>2014</v>
      </c>
      <c r="R983" s="16">
        <f t="shared" si="62"/>
        <v>7</v>
      </c>
      <c r="S983" t="str">
        <f t="shared" si="63"/>
        <v>Jul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f t="shared" si="60"/>
        <v>42615.753310185188</v>
      </c>
      <c r="L984" t="b">
        <v>0</v>
      </c>
      <c r="M984">
        <v>3</v>
      </c>
      <c r="N984" t="b">
        <v>0</v>
      </c>
      <c r="O984" t="s">
        <v>8275</v>
      </c>
      <c r="P984" t="s">
        <v>8277</v>
      </c>
      <c r="Q984" s="13">
        <f t="shared" si="61"/>
        <v>2016</v>
      </c>
      <c r="R984" s="16">
        <f t="shared" si="62"/>
        <v>9</v>
      </c>
      <c r="S984" t="str">
        <f t="shared" si="63"/>
        <v>Sep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f t="shared" si="60"/>
        <v>42574.667650462965</v>
      </c>
      <c r="L985" t="b">
        <v>0</v>
      </c>
      <c r="M985">
        <v>179</v>
      </c>
      <c r="N985" t="b">
        <v>0</v>
      </c>
      <c r="O985" t="s">
        <v>8275</v>
      </c>
      <c r="P985" t="s">
        <v>8277</v>
      </c>
      <c r="Q985" s="13">
        <f t="shared" si="61"/>
        <v>2016</v>
      </c>
      <c r="R985" s="16">
        <f t="shared" si="62"/>
        <v>7</v>
      </c>
      <c r="S985" t="str">
        <f t="shared" si="63"/>
        <v>Jul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f t="shared" si="60"/>
        <v>42061.11583333333</v>
      </c>
      <c r="L986" t="b">
        <v>0</v>
      </c>
      <c r="M986">
        <v>3</v>
      </c>
      <c r="N986" t="b">
        <v>0</v>
      </c>
      <c r="O986" t="s">
        <v>8275</v>
      </c>
      <c r="P986" t="s">
        <v>8277</v>
      </c>
      <c r="Q986" s="13">
        <f t="shared" si="61"/>
        <v>2015</v>
      </c>
      <c r="R986" s="16">
        <f t="shared" si="62"/>
        <v>2</v>
      </c>
      <c r="S986" t="str">
        <f t="shared" si="63"/>
        <v>Feb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f t="shared" si="60"/>
        <v>42339.967708333337</v>
      </c>
      <c r="L987" t="b">
        <v>0</v>
      </c>
      <c r="M987">
        <v>23</v>
      </c>
      <c r="N987" t="b">
        <v>0</v>
      </c>
      <c r="O987" t="s">
        <v>8275</v>
      </c>
      <c r="P987" t="s">
        <v>8277</v>
      </c>
      <c r="Q987" s="13">
        <f t="shared" si="61"/>
        <v>2015</v>
      </c>
      <c r="R987" s="16">
        <f t="shared" si="62"/>
        <v>12</v>
      </c>
      <c r="S987" t="str">
        <f t="shared" si="63"/>
        <v>Dec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f t="shared" si="60"/>
        <v>42324.767361111109</v>
      </c>
      <c r="L988" t="b">
        <v>0</v>
      </c>
      <c r="M988">
        <v>23</v>
      </c>
      <c r="N988" t="b">
        <v>0</v>
      </c>
      <c r="O988" t="s">
        <v>8275</v>
      </c>
      <c r="P988" t="s">
        <v>8277</v>
      </c>
      <c r="Q988" s="13">
        <f t="shared" si="61"/>
        <v>2015</v>
      </c>
      <c r="R988" s="16">
        <f t="shared" si="62"/>
        <v>11</v>
      </c>
      <c r="S988" t="str">
        <f t="shared" si="63"/>
        <v>Nov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f t="shared" si="60"/>
        <v>41773.294560185182</v>
      </c>
      <c r="L989" t="b">
        <v>0</v>
      </c>
      <c r="M989">
        <v>41</v>
      </c>
      <c r="N989" t="b">
        <v>0</v>
      </c>
      <c r="O989" t="s">
        <v>8275</v>
      </c>
      <c r="P989" t="s">
        <v>8277</v>
      </c>
      <c r="Q989" s="13">
        <f t="shared" si="61"/>
        <v>2014</v>
      </c>
      <c r="R989" s="16">
        <f t="shared" si="62"/>
        <v>5</v>
      </c>
      <c r="S989" t="str">
        <f t="shared" si="63"/>
        <v>May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f t="shared" si="60"/>
        <v>42614.356770833328</v>
      </c>
      <c r="L990" t="b">
        <v>0</v>
      </c>
      <c r="M990">
        <v>0</v>
      </c>
      <c r="N990" t="b">
        <v>0</v>
      </c>
      <c r="O990" t="s">
        <v>8275</v>
      </c>
      <c r="P990" t="s">
        <v>8277</v>
      </c>
      <c r="Q990" s="13">
        <f t="shared" si="61"/>
        <v>2016</v>
      </c>
      <c r="R990" s="16">
        <f t="shared" si="62"/>
        <v>9</v>
      </c>
      <c r="S990" t="str">
        <f t="shared" si="63"/>
        <v>Sep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f t="shared" si="60"/>
        <v>42611.933969907404</v>
      </c>
      <c r="L991" t="b">
        <v>0</v>
      </c>
      <c r="M991">
        <v>32</v>
      </c>
      <c r="N991" t="b">
        <v>0</v>
      </c>
      <c r="O991" t="s">
        <v>8275</v>
      </c>
      <c r="P991" t="s">
        <v>8277</v>
      </c>
      <c r="Q991" s="13">
        <f t="shared" si="61"/>
        <v>2016</v>
      </c>
      <c r="R991" s="16">
        <f t="shared" si="62"/>
        <v>8</v>
      </c>
      <c r="S991" t="str">
        <f t="shared" si="63"/>
        <v>Aug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f t="shared" si="60"/>
        <v>41855.784305555557</v>
      </c>
      <c r="L992" t="b">
        <v>0</v>
      </c>
      <c r="M992">
        <v>2</v>
      </c>
      <c r="N992" t="b">
        <v>0</v>
      </c>
      <c r="O992" t="s">
        <v>8275</v>
      </c>
      <c r="P992" t="s">
        <v>8277</v>
      </c>
      <c r="Q992" s="13">
        <f t="shared" si="61"/>
        <v>2014</v>
      </c>
      <c r="R992" s="16">
        <f t="shared" si="62"/>
        <v>8</v>
      </c>
      <c r="S992" t="str">
        <f t="shared" si="63"/>
        <v>Aug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f t="shared" si="60"/>
        <v>42538.75680555556</v>
      </c>
      <c r="L993" t="b">
        <v>0</v>
      </c>
      <c r="M993">
        <v>7</v>
      </c>
      <c r="N993" t="b">
        <v>0</v>
      </c>
      <c r="O993" t="s">
        <v>8275</v>
      </c>
      <c r="P993" t="s">
        <v>8277</v>
      </c>
      <c r="Q993" s="13">
        <f t="shared" si="61"/>
        <v>2016</v>
      </c>
      <c r="R993" s="16">
        <f t="shared" si="62"/>
        <v>6</v>
      </c>
      <c r="S993" t="str">
        <f t="shared" si="63"/>
        <v>Jun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f t="shared" si="60"/>
        <v>42437.924988425926</v>
      </c>
      <c r="L994" t="b">
        <v>0</v>
      </c>
      <c r="M994">
        <v>4</v>
      </c>
      <c r="N994" t="b">
        <v>0</v>
      </c>
      <c r="O994" t="s">
        <v>8275</v>
      </c>
      <c r="P994" t="s">
        <v>8277</v>
      </c>
      <c r="Q994" s="13">
        <f t="shared" si="61"/>
        <v>2016</v>
      </c>
      <c r="R994" s="16">
        <f t="shared" si="62"/>
        <v>3</v>
      </c>
      <c r="S994" t="str">
        <f t="shared" si="63"/>
        <v>Mar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f t="shared" si="60"/>
        <v>42652.964907407411</v>
      </c>
      <c r="L995" t="b">
        <v>0</v>
      </c>
      <c r="M995">
        <v>196</v>
      </c>
      <c r="N995" t="b">
        <v>0</v>
      </c>
      <c r="O995" t="s">
        <v>8275</v>
      </c>
      <c r="P995" t="s">
        <v>8277</v>
      </c>
      <c r="Q995" s="13">
        <f t="shared" si="61"/>
        <v>2016</v>
      </c>
      <c r="R995" s="16">
        <f t="shared" si="62"/>
        <v>10</v>
      </c>
      <c r="S995" t="str">
        <f t="shared" si="63"/>
        <v>Oct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f t="shared" si="60"/>
        <v>41921.263078703705</v>
      </c>
      <c r="L996" t="b">
        <v>0</v>
      </c>
      <c r="M996">
        <v>11</v>
      </c>
      <c r="N996" t="b">
        <v>0</v>
      </c>
      <c r="O996" t="s">
        <v>8275</v>
      </c>
      <c r="P996" t="s">
        <v>8277</v>
      </c>
      <c r="Q996" s="13">
        <f t="shared" si="61"/>
        <v>2014</v>
      </c>
      <c r="R996" s="16">
        <f t="shared" si="62"/>
        <v>10</v>
      </c>
      <c r="S996" t="str">
        <f t="shared" si="63"/>
        <v>Oct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f t="shared" si="60"/>
        <v>41947.940740740742</v>
      </c>
      <c r="L997" t="b">
        <v>0</v>
      </c>
      <c r="M997">
        <v>9</v>
      </c>
      <c r="N997" t="b">
        <v>0</v>
      </c>
      <c r="O997" t="s">
        <v>8275</v>
      </c>
      <c r="P997" t="s">
        <v>8277</v>
      </c>
      <c r="Q997" s="13">
        <f t="shared" si="61"/>
        <v>2014</v>
      </c>
      <c r="R997" s="16">
        <f t="shared" si="62"/>
        <v>11</v>
      </c>
      <c r="S997" t="str">
        <f t="shared" si="63"/>
        <v>Nov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f t="shared" si="60"/>
        <v>41817.866435185184</v>
      </c>
      <c r="L998" t="b">
        <v>0</v>
      </c>
      <c r="M998">
        <v>5</v>
      </c>
      <c r="N998" t="b">
        <v>0</v>
      </c>
      <c r="O998" t="s">
        <v>8275</v>
      </c>
      <c r="P998" t="s">
        <v>8277</v>
      </c>
      <c r="Q998" s="13">
        <f t="shared" si="61"/>
        <v>2014</v>
      </c>
      <c r="R998" s="16">
        <f t="shared" si="62"/>
        <v>6</v>
      </c>
      <c r="S998" t="str">
        <f t="shared" si="63"/>
        <v>Jun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f t="shared" si="60"/>
        <v>41941.10297453704</v>
      </c>
      <c r="L999" t="b">
        <v>0</v>
      </c>
      <c r="M999">
        <v>8</v>
      </c>
      <c r="N999" t="b">
        <v>0</v>
      </c>
      <c r="O999" t="s">
        <v>8275</v>
      </c>
      <c r="P999" t="s">
        <v>8277</v>
      </c>
      <c r="Q999" s="13">
        <f t="shared" si="61"/>
        <v>2014</v>
      </c>
      <c r="R999" s="16">
        <f t="shared" si="62"/>
        <v>10</v>
      </c>
      <c r="S999" t="str">
        <f t="shared" si="63"/>
        <v>Oct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f t="shared" si="60"/>
        <v>42282.168993055559</v>
      </c>
      <c r="L1000" t="b">
        <v>0</v>
      </c>
      <c r="M1000">
        <v>229</v>
      </c>
      <c r="N1000" t="b">
        <v>0</v>
      </c>
      <c r="O1000" t="s">
        <v>8275</v>
      </c>
      <c r="P1000" t="s">
        <v>8277</v>
      </c>
      <c r="Q1000" s="13">
        <f t="shared" si="61"/>
        <v>2015</v>
      </c>
      <c r="R1000" s="16">
        <f t="shared" si="62"/>
        <v>10</v>
      </c>
      <c r="S1000" t="str">
        <f t="shared" si="63"/>
        <v>Oct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f t="shared" si="60"/>
        <v>41926.29965277778</v>
      </c>
      <c r="L1001" t="b">
        <v>0</v>
      </c>
      <c r="M1001">
        <v>40</v>
      </c>
      <c r="N1001" t="b">
        <v>0</v>
      </c>
      <c r="O1001" t="s">
        <v>8275</v>
      </c>
      <c r="P1001" t="s">
        <v>8277</v>
      </c>
      <c r="Q1001" s="13">
        <f t="shared" si="61"/>
        <v>2014</v>
      </c>
      <c r="R1001" s="16">
        <f t="shared" si="62"/>
        <v>10</v>
      </c>
      <c r="S1001" t="str">
        <f t="shared" si="63"/>
        <v>Oct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f t="shared" si="60"/>
        <v>42749.059722222228</v>
      </c>
      <c r="L1002" t="b">
        <v>0</v>
      </c>
      <c r="M1002">
        <v>6</v>
      </c>
      <c r="N1002" t="b">
        <v>0</v>
      </c>
      <c r="O1002" t="s">
        <v>8275</v>
      </c>
      <c r="P1002" t="s">
        <v>8277</v>
      </c>
      <c r="Q1002" s="13">
        <f t="shared" si="61"/>
        <v>2017</v>
      </c>
      <c r="R1002" s="16">
        <f t="shared" si="62"/>
        <v>1</v>
      </c>
      <c r="S1002" t="str">
        <f t="shared" si="63"/>
        <v>Jan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f t="shared" si="60"/>
        <v>42720.720057870371</v>
      </c>
      <c r="L1003" t="b">
        <v>0</v>
      </c>
      <c r="M1003">
        <v>4</v>
      </c>
      <c r="N1003" t="b">
        <v>0</v>
      </c>
      <c r="O1003" t="s">
        <v>8275</v>
      </c>
      <c r="P1003" t="s">
        <v>8277</v>
      </c>
      <c r="Q1003" s="13">
        <f t="shared" si="61"/>
        <v>2016</v>
      </c>
      <c r="R1003" s="16">
        <f t="shared" si="62"/>
        <v>12</v>
      </c>
      <c r="S1003" t="str">
        <f t="shared" si="63"/>
        <v>Dec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f t="shared" si="60"/>
        <v>42325.684189814812</v>
      </c>
      <c r="L1004" t="b">
        <v>0</v>
      </c>
      <c r="M1004">
        <v>22</v>
      </c>
      <c r="N1004" t="b">
        <v>0</v>
      </c>
      <c r="O1004" t="s">
        <v>8275</v>
      </c>
      <c r="P1004" t="s">
        <v>8277</v>
      </c>
      <c r="Q1004" s="13">
        <f t="shared" si="61"/>
        <v>2015</v>
      </c>
      <c r="R1004" s="16">
        <f t="shared" si="62"/>
        <v>11</v>
      </c>
      <c r="S1004" t="str">
        <f t="shared" si="63"/>
        <v>Nov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f t="shared" si="60"/>
        <v>42780.709039351852</v>
      </c>
      <c r="L1005" t="b">
        <v>0</v>
      </c>
      <c r="M1005">
        <v>15</v>
      </c>
      <c r="N1005" t="b">
        <v>0</v>
      </c>
      <c r="O1005" t="s">
        <v>8275</v>
      </c>
      <c r="P1005" t="s">
        <v>8277</v>
      </c>
      <c r="Q1005" s="13">
        <f t="shared" si="61"/>
        <v>2017</v>
      </c>
      <c r="R1005" s="16">
        <f t="shared" si="62"/>
        <v>2</v>
      </c>
      <c r="S1005" t="str">
        <f t="shared" si="63"/>
        <v>Feb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f t="shared" si="60"/>
        <v>42388.708645833336</v>
      </c>
      <c r="L1006" t="b">
        <v>0</v>
      </c>
      <c r="M1006">
        <v>95</v>
      </c>
      <c r="N1006" t="b">
        <v>0</v>
      </c>
      <c r="O1006" t="s">
        <v>8275</v>
      </c>
      <c r="P1006" t="s">
        <v>8277</v>
      </c>
      <c r="Q1006" s="13">
        <f t="shared" si="61"/>
        <v>2016</v>
      </c>
      <c r="R1006" s="16">
        <f t="shared" si="62"/>
        <v>1</v>
      </c>
      <c r="S1006" t="str">
        <f t="shared" si="63"/>
        <v>Jan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f t="shared" si="60"/>
        <v>42276.624803240738</v>
      </c>
      <c r="L1007" t="b">
        <v>0</v>
      </c>
      <c r="M1007">
        <v>161</v>
      </c>
      <c r="N1007" t="b">
        <v>0</v>
      </c>
      <c r="O1007" t="s">
        <v>8275</v>
      </c>
      <c r="P1007" t="s">
        <v>8277</v>
      </c>
      <c r="Q1007" s="13">
        <f t="shared" si="61"/>
        <v>2015</v>
      </c>
      <c r="R1007" s="16">
        <f t="shared" si="62"/>
        <v>9</v>
      </c>
      <c r="S1007" t="str">
        <f t="shared" si="63"/>
        <v>Sep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f t="shared" si="60"/>
        <v>41977.040185185186</v>
      </c>
      <c r="L1008" t="b">
        <v>0</v>
      </c>
      <c r="M1008">
        <v>8</v>
      </c>
      <c r="N1008" t="b">
        <v>0</v>
      </c>
      <c r="O1008" t="s">
        <v>8275</v>
      </c>
      <c r="P1008" t="s">
        <v>8277</v>
      </c>
      <c r="Q1008" s="13">
        <f t="shared" si="61"/>
        <v>2014</v>
      </c>
      <c r="R1008" s="16">
        <f t="shared" si="62"/>
        <v>12</v>
      </c>
      <c r="S1008" t="str">
        <f t="shared" si="63"/>
        <v>Dec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f t="shared" si="60"/>
        <v>42676.583599537036</v>
      </c>
      <c r="L1009" t="b">
        <v>0</v>
      </c>
      <c r="M1009">
        <v>76</v>
      </c>
      <c r="N1009" t="b">
        <v>0</v>
      </c>
      <c r="O1009" t="s">
        <v>8275</v>
      </c>
      <c r="P1009" t="s">
        <v>8277</v>
      </c>
      <c r="Q1009" s="13">
        <f t="shared" si="61"/>
        <v>2016</v>
      </c>
      <c r="R1009" s="16">
        <f t="shared" si="62"/>
        <v>11</v>
      </c>
      <c r="S1009" t="str">
        <f t="shared" si="63"/>
        <v>Nov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f t="shared" si="60"/>
        <v>42702.809201388889</v>
      </c>
      <c r="L1010" t="b">
        <v>0</v>
      </c>
      <c r="M1010">
        <v>1</v>
      </c>
      <c r="N1010" t="b">
        <v>0</v>
      </c>
      <c r="O1010" t="s">
        <v>8275</v>
      </c>
      <c r="P1010" t="s">
        <v>8277</v>
      </c>
      <c r="Q1010" s="13">
        <f t="shared" si="61"/>
        <v>2016</v>
      </c>
      <c r="R1010" s="16">
        <f t="shared" si="62"/>
        <v>11</v>
      </c>
      <c r="S1010" t="str">
        <f t="shared" si="63"/>
        <v>Nov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f t="shared" si="60"/>
        <v>42510.604699074072</v>
      </c>
      <c r="L1011" t="b">
        <v>0</v>
      </c>
      <c r="M1011">
        <v>101</v>
      </c>
      <c r="N1011" t="b">
        <v>0</v>
      </c>
      <c r="O1011" t="s">
        <v>8275</v>
      </c>
      <c r="P1011" t="s">
        <v>8277</v>
      </c>
      <c r="Q1011" s="13">
        <f t="shared" si="61"/>
        <v>2016</v>
      </c>
      <c r="R1011" s="16">
        <f t="shared" si="62"/>
        <v>5</v>
      </c>
      <c r="S1011" t="str">
        <f t="shared" si="63"/>
        <v>May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f t="shared" si="60"/>
        <v>42561.829421296294</v>
      </c>
      <c r="L1012" t="b">
        <v>0</v>
      </c>
      <c r="M1012">
        <v>4</v>
      </c>
      <c r="N1012" t="b">
        <v>0</v>
      </c>
      <c r="O1012" t="s">
        <v>8275</v>
      </c>
      <c r="P1012" t="s">
        <v>8277</v>
      </c>
      <c r="Q1012" s="13">
        <f t="shared" si="61"/>
        <v>2016</v>
      </c>
      <c r="R1012" s="16">
        <f t="shared" si="62"/>
        <v>7</v>
      </c>
      <c r="S1012" t="str">
        <f t="shared" si="63"/>
        <v>Jul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f t="shared" si="60"/>
        <v>41946.898090277777</v>
      </c>
      <c r="L1013" t="b">
        <v>0</v>
      </c>
      <c r="M1013">
        <v>1</v>
      </c>
      <c r="N1013" t="b">
        <v>0</v>
      </c>
      <c r="O1013" t="s">
        <v>8275</v>
      </c>
      <c r="P1013" t="s">
        <v>8277</v>
      </c>
      <c r="Q1013" s="13">
        <f t="shared" si="61"/>
        <v>2014</v>
      </c>
      <c r="R1013" s="16">
        <f t="shared" si="62"/>
        <v>11</v>
      </c>
      <c r="S1013" t="str">
        <f t="shared" si="63"/>
        <v>Nov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f t="shared" si="60"/>
        <v>42714.440416666665</v>
      </c>
      <c r="L1014" t="b">
        <v>0</v>
      </c>
      <c r="M1014">
        <v>775</v>
      </c>
      <c r="N1014" t="b">
        <v>0</v>
      </c>
      <c r="O1014" t="s">
        <v>8275</v>
      </c>
      <c r="P1014" t="s">
        <v>8277</v>
      </c>
      <c r="Q1014" s="13">
        <f t="shared" si="61"/>
        <v>2016</v>
      </c>
      <c r="R1014" s="16">
        <f t="shared" si="62"/>
        <v>12</v>
      </c>
      <c r="S1014" t="str">
        <f t="shared" si="63"/>
        <v>Dec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f t="shared" si="60"/>
        <v>42339.833981481483</v>
      </c>
      <c r="L1015" t="b">
        <v>0</v>
      </c>
      <c r="M1015">
        <v>90</v>
      </c>
      <c r="N1015" t="b">
        <v>0</v>
      </c>
      <c r="O1015" t="s">
        <v>8275</v>
      </c>
      <c r="P1015" t="s">
        <v>8277</v>
      </c>
      <c r="Q1015" s="13">
        <f t="shared" si="61"/>
        <v>2015</v>
      </c>
      <c r="R1015" s="16">
        <f t="shared" si="62"/>
        <v>12</v>
      </c>
      <c r="S1015" t="str">
        <f t="shared" si="63"/>
        <v>Dec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f t="shared" si="60"/>
        <v>41955.002488425926</v>
      </c>
      <c r="L1016" t="b">
        <v>0</v>
      </c>
      <c r="M1016">
        <v>16</v>
      </c>
      <c r="N1016" t="b">
        <v>0</v>
      </c>
      <c r="O1016" t="s">
        <v>8275</v>
      </c>
      <c r="P1016" t="s">
        <v>8277</v>
      </c>
      <c r="Q1016" s="13">
        <f t="shared" si="61"/>
        <v>2014</v>
      </c>
      <c r="R1016" s="16">
        <f t="shared" si="62"/>
        <v>11</v>
      </c>
      <c r="S1016" t="str">
        <f t="shared" si="63"/>
        <v>Nov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f t="shared" si="60"/>
        <v>42303.878414351857</v>
      </c>
      <c r="L1017" t="b">
        <v>0</v>
      </c>
      <c r="M1017">
        <v>6</v>
      </c>
      <c r="N1017" t="b">
        <v>0</v>
      </c>
      <c r="O1017" t="s">
        <v>8275</v>
      </c>
      <c r="P1017" t="s">
        <v>8277</v>
      </c>
      <c r="Q1017" s="13">
        <f t="shared" si="61"/>
        <v>2015</v>
      </c>
      <c r="R1017" s="16">
        <f t="shared" si="62"/>
        <v>10</v>
      </c>
      <c r="S1017" t="str">
        <f t="shared" si="63"/>
        <v>Oct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f t="shared" si="60"/>
        <v>42422.107129629629</v>
      </c>
      <c r="L1018" t="b">
        <v>0</v>
      </c>
      <c r="M1018">
        <v>38</v>
      </c>
      <c r="N1018" t="b">
        <v>0</v>
      </c>
      <c r="O1018" t="s">
        <v>8275</v>
      </c>
      <c r="P1018" t="s">
        <v>8277</v>
      </c>
      <c r="Q1018" s="13">
        <f t="shared" si="61"/>
        <v>2016</v>
      </c>
      <c r="R1018" s="16">
        <f t="shared" si="62"/>
        <v>2</v>
      </c>
      <c r="S1018" t="str">
        <f t="shared" si="63"/>
        <v>Feb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f t="shared" si="60"/>
        <v>42289.675173611111</v>
      </c>
      <c r="L1019" t="b">
        <v>0</v>
      </c>
      <c r="M1019">
        <v>355</v>
      </c>
      <c r="N1019" t="b">
        <v>0</v>
      </c>
      <c r="O1019" t="s">
        <v>8275</v>
      </c>
      <c r="P1019" t="s">
        <v>8277</v>
      </c>
      <c r="Q1019" s="13">
        <f t="shared" si="61"/>
        <v>2015</v>
      </c>
      <c r="R1019" s="16">
        <f t="shared" si="62"/>
        <v>10</v>
      </c>
      <c r="S1019" t="str">
        <f t="shared" si="63"/>
        <v>Oct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f t="shared" si="60"/>
        <v>42535.492280092592</v>
      </c>
      <c r="L1020" t="b">
        <v>0</v>
      </c>
      <c r="M1020">
        <v>7</v>
      </c>
      <c r="N1020" t="b">
        <v>0</v>
      </c>
      <c r="O1020" t="s">
        <v>8275</v>
      </c>
      <c r="P1020" t="s">
        <v>8277</v>
      </c>
      <c r="Q1020" s="13">
        <f t="shared" si="61"/>
        <v>2016</v>
      </c>
      <c r="R1020" s="16">
        <f t="shared" si="62"/>
        <v>6</v>
      </c>
      <c r="S1020" t="str">
        <f t="shared" si="63"/>
        <v>Jun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f t="shared" si="60"/>
        <v>42009.973946759259</v>
      </c>
      <c r="L1021" t="b">
        <v>0</v>
      </c>
      <c r="M1021">
        <v>400</v>
      </c>
      <c r="N1021" t="b">
        <v>0</v>
      </c>
      <c r="O1021" t="s">
        <v>8275</v>
      </c>
      <c r="P1021" t="s">
        <v>8277</v>
      </c>
      <c r="Q1021" s="13">
        <f t="shared" si="61"/>
        <v>2015</v>
      </c>
      <c r="R1021" s="16">
        <f t="shared" si="62"/>
        <v>1</v>
      </c>
      <c r="S1021" t="str">
        <f t="shared" si="63"/>
        <v>Jan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f t="shared" si="60"/>
        <v>42127.069548611107</v>
      </c>
      <c r="L1022" t="b">
        <v>0</v>
      </c>
      <c r="M1022">
        <v>30</v>
      </c>
      <c r="N1022" t="b">
        <v>1</v>
      </c>
      <c r="O1022" t="s">
        <v>8281</v>
      </c>
      <c r="P1022" t="s">
        <v>8286</v>
      </c>
      <c r="Q1022" s="13">
        <f t="shared" si="61"/>
        <v>2015</v>
      </c>
      <c r="R1022" s="16">
        <f t="shared" si="62"/>
        <v>5</v>
      </c>
      <c r="S1022" t="str">
        <f t="shared" si="63"/>
        <v>May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f t="shared" si="60"/>
        <v>42271.251979166671</v>
      </c>
      <c r="L1023" t="b">
        <v>1</v>
      </c>
      <c r="M1023">
        <v>478</v>
      </c>
      <c r="N1023" t="b">
        <v>1</v>
      </c>
      <c r="O1023" t="s">
        <v>8281</v>
      </c>
      <c r="P1023" t="s">
        <v>8286</v>
      </c>
      <c r="Q1023" s="13">
        <f t="shared" si="61"/>
        <v>2015</v>
      </c>
      <c r="R1023" s="16">
        <f t="shared" si="62"/>
        <v>9</v>
      </c>
      <c r="S1023" t="str">
        <f t="shared" si="63"/>
        <v>Sep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f t="shared" si="60"/>
        <v>42111.646724537044</v>
      </c>
      <c r="L1024" t="b">
        <v>1</v>
      </c>
      <c r="M1024">
        <v>74</v>
      </c>
      <c r="N1024" t="b">
        <v>1</v>
      </c>
      <c r="O1024" t="s">
        <v>8281</v>
      </c>
      <c r="P1024" t="s">
        <v>8286</v>
      </c>
      <c r="Q1024" s="13">
        <f t="shared" si="61"/>
        <v>2015</v>
      </c>
      <c r="R1024" s="16">
        <f t="shared" si="62"/>
        <v>4</v>
      </c>
      <c r="S1024" t="str">
        <f t="shared" si="63"/>
        <v>Apr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f t="shared" si="60"/>
        <v>42145.919687500005</v>
      </c>
      <c r="L1025" t="b">
        <v>0</v>
      </c>
      <c r="M1025">
        <v>131</v>
      </c>
      <c r="N1025" t="b">
        <v>1</v>
      </c>
      <c r="O1025" t="s">
        <v>8281</v>
      </c>
      <c r="P1025" t="s">
        <v>8286</v>
      </c>
      <c r="Q1025" s="13">
        <f t="shared" si="61"/>
        <v>2015</v>
      </c>
      <c r="R1025" s="16">
        <f t="shared" si="62"/>
        <v>5</v>
      </c>
      <c r="S1025" t="str">
        <f t="shared" si="63"/>
        <v>May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f t="shared" si="60"/>
        <v>42370.580590277779</v>
      </c>
      <c r="L1026" t="b">
        <v>1</v>
      </c>
      <c r="M1026">
        <v>61</v>
      </c>
      <c r="N1026" t="b">
        <v>1</v>
      </c>
      <c r="O1026" t="s">
        <v>8281</v>
      </c>
      <c r="P1026" t="s">
        <v>8286</v>
      </c>
      <c r="Q1026" s="13">
        <f t="shared" si="61"/>
        <v>2016</v>
      </c>
      <c r="R1026" s="16">
        <f t="shared" si="62"/>
        <v>1</v>
      </c>
      <c r="S1026" t="str">
        <f t="shared" si="63"/>
        <v>Jan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f t="shared" ref="K1027:K1090" si="64">J1027/60/60/24+DATE(1970,1,1)</f>
        <v>42049.833761574075</v>
      </c>
      <c r="L1027" t="b">
        <v>1</v>
      </c>
      <c r="M1027">
        <v>1071</v>
      </c>
      <c r="N1027" t="b">
        <v>1</v>
      </c>
      <c r="O1027" t="s">
        <v>8281</v>
      </c>
      <c r="P1027" t="s">
        <v>8286</v>
      </c>
      <c r="Q1027" s="13">
        <f t="shared" ref="Q1027:Q1090" si="65">YEAR(K1027)</f>
        <v>2015</v>
      </c>
      <c r="R1027" s="16">
        <f t="shared" ref="R1027:R1090" si="66">MONTH(K1027)</f>
        <v>2</v>
      </c>
      <c r="S1027" t="str">
        <f t="shared" ref="S1027:S1090" si="67">TEXT(R1027*29,"MMM")</f>
        <v>Feb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f t="shared" si="64"/>
        <v>42426.407592592594</v>
      </c>
      <c r="L1028" t="b">
        <v>1</v>
      </c>
      <c r="M1028">
        <v>122</v>
      </c>
      <c r="N1028" t="b">
        <v>1</v>
      </c>
      <c r="O1028" t="s">
        <v>8281</v>
      </c>
      <c r="P1028" t="s">
        <v>8286</v>
      </c>
      <c r="Q1028" s="13">
        <f t="shared" si="65"/>
        <v>2016</v>
      </c>
      <c r="R1028" s="16">
        <f t="shared" si="66"/>
        <v>2</v>
      </c>
      <c r="S1028" t="str">
        <f t="shared" si="67"/>
        <v>Feb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f t="shared" si="64"/>
        <v>41905.034108796295</v>
      </c>
      <c r="L1029" t="b">
        <v>1</v>
      </c>
      <c r="M1029">
        <v>111</v>
      </c>
      <c r="N1029" t="b">
        <v>1</v>
      </c>
      <c r="O1029" t="s">
        <v>8281</v>
      </c>
      <c r="P1029" t="s">
        <v>8286</v>
      </c>
      <c r="Q1029" s="13">
        <f t="shared" si="65"/>
        <v>2014</v>
      </c>
      <c r="R1029" s="16">
        <f t="shared" si="66"/>
        <v>9</v>
      </c>
      <c r="S1029" t="str">
        <f t="shared" si="67"/>
        <v>Sep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f t="shared" si="64"/>
        <v>42755.627372685187</v>
      </c>
      <c r="L1030" t="b">
        <v>1</v>
      </c>
      <c r="M1030">
        <v>255</v>
      </c>
      <c r="N1030" t="b">
        <v>1</v>
      </c>
      <c r="O1030" t="s">
        <v>8281</v>
      </c>
      <c r="P1030" t="s">
        <v>8286</v>
      </c>
      <c r="Q1030" s="13">
        <f t="shared" si="65"/>
        <v>2017</v>
      </c>
      <c r="R1030" s="16">
        <f t="shared" si="66"/>
        <v>1</v>
      </c>
      <c r="S1030" t="str">
        <f t="shared" si="67"/>
        <v>Jan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f t="shared" si="64"/>
        <v>42044.711886574078</v>
      </c>
      <c r="L1031" t="b">
        <v>0</v>
      </c>
      <c r="M1031">
        <v>141</v>
      </c>
      <c r="N1031" t="b">
        <v>1</v>
      </c>
      <c r="O1031" t="s">
        <v>8281</v>
      </c>
      <c r="P1031" t="s">
        <v>8286</v>
      </c>
      <c r="Q1031" s="13">
        <f t="shared" si="65"/>
        <v>2015</v>
      </c>
      <c r="R1031" s="16">
        <f t="shared" si="66"/>
        <v>2</v>
      </c>
      <c r="S1031" t="str">
        <f t="shared" si="67"/>
        <v>Feb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f t="shared" si="64"/>
        <v>42611.483206018514</v>
      </c>
      <c r="L1032" t="b">
        <v>0</v>
      </c>
      <c r="M1032">
        <v>159</v>
      </c>
      <c r="N1032" t="b">
        <v>1</v>
      </c>
      <c r="O1032" t="s">
        <v>8281</v>
      </c>
      <c r="P1032" t="s">
        <v>8286</v>
      </c>
      <c r="Q1032" s="13">
        <f t="shared" si="65"/>
        <v>2016</v>
      </c>
      <c r="R1032" s="16">
        <f t="shared" si="66"/>
        <v>8</v>
      </c>
      <c r="S1032" t="str">
        <f t="shared" si="67"/>
        <v>Aug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f t="shared" si="64"/>
        <v>42324.764004629629</v>
      </c>
      <c r="L1033" t="b">
        <v>0</v>
      </c>
      <c r="M1033">
        <v>99</v>
      </c>
      <c r="N1033" t="b">
        <v>1</v>
      </c>
      <c r="O1033" t="s">
        <v>8281</v>
      </c>
      <c r="P1033" t="s">
        <v>8286</v>
      </c>
      <c r="Q1033" s="13">
        <f t="shared" si="65"/>
        <v>2015</v>
      </c>
      <c r="R1033" s="16">
        <f t="shared" si="66"/>
        <v>11</v>
      </c>
      <c r="S1033" t="str">
        <f t="shared" si="67"/>
        <v>Nov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f t="shared" si="64"/>
        <v>42514.666956018518</v>
      </c>
      <c r="L1034" t="b">
        <v>0</v>
      </c>
      <c r="M1034">
        <v>96</v>
      </c>
      <c r="N1034" t="b">
        <v>1</v>
      </c>
      <c r="O1034" t="s">
        <v>8281</v>
      </c>
      <c r="P1034" t="s">
        <v>8286</v>
      </c>
      <c r="Q1034" s="13">
        <f t="shared" si="65"/>
        <v>2016</v>
      </c>
      <c r="R1034" s="16">
        <f t="shared" si="66"/>
        <v>5</v>
      </c>
      <c r="S1034" t="str">
        <f t="shared" si="67"/>
        <v>May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f t="shared" si="64"/>
        <v>42688.732407407413</v>
      </c>
      <c r="L1035" t="b">
        <v>0</v>
      </c>
      <c r="M1035">
        <v>27</v>
      </c>
      <c r="N1035" t="b">
        <v>1</v>
      </c>
      <c r="O1035" t="s">
        <v>8281</v>
      </c>
      <c r="P1035" t="s">
        <v>8286</v>
      </c>
      <c r="Q1035" s="13">
        <f t="shared" si="65"/>
        <v>2016</v>
      </c>
      <c r="R1035" s="16">
        <f t="shared" si="66"/>
        <v>11</v>
      </c>
      <c r="S1035" t="str">
        <f t="shared" si="67"/>
        <v>Nov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f t="shared" si="64"/>
        <v>42555.166712962964</v>
      </c>
      <c r="L1036" t="b">
        <v>0</v>
      </c>
      <c r="M1036">
        <v>166</v>
      </c>
      <c r="N1036" t="b">
        <v>1</v>
      </c>
      <c r="O1036" t="s">
        <v>8281</v>
      </c>
      <c r="P1036" t="s">
        <v>8286</v>
      </c>
      <c r="Q1036" s="13">
        <f t="shared" si="65"/>
        <v>2016</v>
      </c>
      <c r="R1036" s="16">
        <f t="shared" si="66"/>
        <v>7</v>
      </c>
      <c r="S1036" t="str">
        <f t="shared" si="67"/>
        <v>Jul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f t="shared" si="64"/>
        <v>42016.641435185185</v>
      </c>
      <c r="L1037" t="b">
        <v>0</v>
      </c>
      <c r="M1037">
        <v>76</v>
      </c>
      <c r="N1037" t="b">
        <v>1</v>
      </c>
      <c r="O1037" t="s">
        <v>8281</v>
      </c>
      <c r="P1037" t="s">
        <v>8286</v>
      </c>
      <c r="Q1037" s="13">
        <f t="shared" si="65"/>
        <v>2015</v>
      </c>
      <c r="R1037" s="16">
        <f t="shared" si="66"/>
        <v>1</v>
      </c>
      <c r="S1037" t="str">
        <f t="shared" si="67"/>
        <v>Jan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f t="shared" si="64"/>
        <v>41249.448958333334</v>
      </c>
      <c r="L1038" t="b">
        <v>0</v>
      </c>
      <c r="M1038">
        <v>211</v>
      </c>
      <c r="N1038" t="b">
        <v>1</v>
      </c>
      <c r="O1038" t="s">
        <v>8281</v>
      </c>
      <c r="P1038" t="s">
        <v>8286</v>
      </c>
      <c r="Q1038" s="13">
        <f t="shared" si="65"/>
        <v>2012</v>
      </c>
      <c r="R1038" s="16">
        <f t="shared" si="66"/>
        <v>12</v>
      </c>
      <c r="S1038" t="str">
        <f t="shared" si="67"/>
        <v>Dec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f t="shared" si="64"/>
        <v>42119.822476851856</v>
      </c>
      <c r="L1039" t="b">
        <v>0</v>
      </c>
      <c r="M1039">
        <v>21</v>
      </c>
      <c r="N1039" t="b">
        <v>1</v>
      </c>
      <c r="O1039" t="s">
        <v>8281</v>
      </c>
      <c r="P1039" t="s">
        <v>8286</v>
      </c>
      <c r="Q1039" s="13">
        <f t="shared" si="65"/>
        <v>2015</v>
      </c>
      <c r="R1039" s="16">
        <f t="shared" si="66"/>
        <v>4</v>
      </c>
      <c r="S1039" t="str">
        <f t="shared" si="67"/>
        <v>Apr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f t="shared" si="64"/>
        <v>42418.231747685189</v>
      </c>
      <c r="L1040" t="b">
        <v>0</v>
      </c>
      <c r="M1040">
        <v>61</v>
      </c>
      <c r="N1040" t="b">
        <v>1</v>
      </c>
      <c r="O1040" t="s">
        <v>8281</v>
      </c>
      <c r="P1040" t="s">
        <v>8286</v>
      </c>
      <c r="Q1040" s="13">
        <f t="shared" si="65"/>
        <v>2016</v>
      </c>
      <c r="R1040" s="16">
        <f t="shared" si="66"/>
        <v>2</v>
      </c>
      <c r="S1040" t="str">
        <f t="shared" si="67"/>
        <v>Feb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f t="shared" si="64"/>
        <v>42692.109328703707</v>
      </c>
      <c r="L1041" t="b">
        <v>0</v>
      </c>
      <c r="M1041">
        <v>30</v>
      </c>
      <c r="N1041" t="b">
        <v>1</v>
      </c>
      <c r="O1041" t="s">
        <v>8281</v>
      </c>
      <c r="P1041" t="s">
        <v>8286</v>
      </c>
      <c r="Q1041" s="13">
        <f t="shared" si="65"/>
        <v>2016</v>
      </c>
      <c r="R1041" s="16">
        <f t="shared" si="66"/>
        <v>11</v>
      </c>
      <c r="S1041" t="str">
        <f t="shared" si="67"/>
        <v>Nov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f t="shared" si="64"/>
        <v>42579.708437499998</v>
      </c>
      <c r="L1042" t="b">
        <v>0</v>
      </c>
      <c r="M1042">
        <v>1</v>
      </c>
      <c r="N1042" t="b">
        <v>0</v>
      </c>
      <c r="O1042" t="s">
        <v>8287</v>
      </c>
      <c r="P1042" t="s">
        <v>8288</v>
      </c>
      <c r="Q1042" s="13">
        <f t="shared" si="65"/>
        <v>2016</v>
      </c>
      <c r="R1042" s="16">
        <f t="shared" si="66"/>
        <v>7</v>
      </c>
      <c r="S1042" t="str">
        <f t="shared" si="67"/>
        <v>Jul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f t="shared" si="64"/>
        <v>41831.060092592597</v>
      </c>
      <c r="L1043" t="b">
        <v>0</v>
      </c>
      <c r="M1043">
        <v>0</v>
      </c>
      <c r="N1043" t="b">
        <v>0</v>
      </c>
      <c r="O1043" t="s">
        <v>8287</v>
      </c>
      <c r="P1043" t="s">
        <v>8288</v>
      </c>
      <c r="Q1043" s="13">
        <f t="shared" si="65"/>
        <v>2014</v>
      </c>
      <c r="R1043" s="16">
        <f t="shared" si="66"/>
        <v>7</v>
      </c>
      <c r="S1043" t="str">
        <f t="shared" si="67"/>
        <v>Jul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f t="shared" si="64"/>
        <v>41851.696157407408</v>
      </c>
      <c r="L1044" t="b">
        <v>0</v>
      </c>
      <c r="M1044">
        <v>1</v>
      </c>
      <c r="N1044" t="b">
        <v>0</v>
      </c>
      <c r="O1044" t="s">
        <v>8287</v>
      </c>
      <c r="P1044" t="s">
        <v>8288</v>
      </c>
      <c r="Q1044" s="13">
        <f t="shared" si="65"/>
        <v>2014</v>
      </c>
      <c r="R1044" s="16">
        <f t="shared" si="66"/>
        <v>7</v>
      </c>
      <c r="S1044" t="str">
        <f t="shared" si="67"/>
        <v>Jul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f t="shared" si="64"/>
        <v>42114.252951388888</v>
      </c>
      <c r="L1045" t="b">
        <v>0</v>
      </c>
      <c r="M1045">
        <v>292</v>
      </c>
      <c r="N1045" t="b">
        <v>0</v>
      </c>
      <c r="O1045" t="s">
        <v>8287</v>
      </c>
      <c r="P1045" t="s">
        <v>8288</v>
      </c>
      <c r="Q1045" s="13">
        <f t="shared" si="65"/>
        <v>2015</v>
      </c>
      <c r="R1045" s="16">
        <f t="shared" si="66"/>
        <v>4</v>
      </c>
      <c r="S1045" t="str">
        <f t="shared" si="67"/>
        <v>Apr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f t="shared" si="64"/>
        <v>42011.925937499997</v>
      </c>
      <c r="L1046" t="b">
        <v>0</v>
      </c>
      <c r="M1046">
        <v>2</v>
      </c>
      <c r="N1046" t="b">
        <v>0</v>
      </c>
      <c r="O1046" t="s">
        <v>8287</v>
      </c>
      <c r="P1046" t="s">
        <v>8288</v>
      </c>
      <c r="Q1046" s="13">
        <f t="shared" si="65"/>
        <v>2015</v>
      </c>
      <c r="R1046" s="16">
        <f t="shared" si="66"/>
        <v>1</v>
      </c>
      <c r="S1046" t="str">
        <f t="shared" si="67"/>
        <v>Jan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f t="shared" si="64"/>
        <v>41844.874421296299</v>
      </c>
      <c r="L1047" t="b">
        <v>0</v>
      </c>
      <c r="M1047">
        <v>8</v>
      </c>
      <c r="N1047" t="b">
        <v>0</v>
      </c>
      <c r="O1047" t="s">
        <v>8287</v>
      </c>
      <c r="P1047" t="s">
        <v>8288</v>
      </c>
      <c r="Q1047" s="13">
        <f t="shared" si="65"/>
        <v>2014</v>
      </c>
      <c r="R1047" s="16">
        <f t="shared" si="66"/>
        <v>7</v>
      </c>
      <c r="S1047" t="str">
        <f t="shared" si="67"/>
        <v>Jul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f t="shared" si="64"/>
        <v>42319.851388888885</v>
      </c>
      <c r="L1048" t="b">
        <v>0</v>
      </c>
      <c r="M1048">
        <v>0</v>
      </c>
      <c r="N1048" t="b">
        <v>0</v>
      </c>
      <c r="O1048" t="s">
        <v>8287</v>
      </c>
      <c r="P1048" t="s">
        <v>8288</v>
      </c>
      <c r="Q1048" s="13">
        <f t="shared" si="65"/>
        <v>2015</v>
      </c>
      <c r="R1048" s="16">
        <f t="shared" si="66"/>
        <v>11</v>
      </c>
      <c r="S1048" t="str">
        <f t="shared" si="67"/>
        <v>Nov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f t="shared" si="64"/>
        <v>41918.818460648145</v>
      </c>
      <c r="L1049" t="b">
        <v>0</v>
      </c>
      <c r="M1049">
        <v>1</v>
      </c>
      <c r="N1049" t="b">
        <v>0</v>
      </c>
      <c r="O1049" t="s">
        <v>8287</v>
      </c>
      <c r="P1049" t="s">
        <v>8288</v>
      </c>
      <c r="Q1049" s="13">
        <f t="shared" si="65"/>
        <v>2014</v>
      </c>
      <c r="R1049" s="16">
        <f t="shared" si="66"/>
        <v>10</v>
      </c>
      <c r="S1049" t="str">
        <f t="shared" si="67"/>
        <v>Oct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f t="shared" si="64"/>
        <v>42598.053113425922</v>
      </c>
      <c r="L1050" t="b">
        <v>0</v>
      </c>
      <c r="M1050">
        <v>4</v>
      </c>
      <c r="N1050" t="b">
        <v>0</v>
      </c>
      <c r="O1050" t="s">
        <v>8287</v>
      </c>
      <c r="P1050" t="s">
        <v>8288</v>
      </c>
      <c r="Q1050" s="13">
        <f t="shared" si="65"/>
        <v>2016</v>
      </c>
      <c r="R1050" s="16">
        <f t="shared" si="66"/>
        <v>8</v>
      </c>
      <c r="S1050" t="str">
        <f t="shared" si="67"/>
        <v>Aug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f t="shared" si="64"/>
        <v>42382.431076388893</v>
      </c>
      <c r="L1051" t="b">
        <v>0</v>
      </c>
      <c r="M1051">
        <v>0</v>
      </c>
      <c r="N1051" t="b">
        <v>0</v>
      </c>
      <c r="O1051" t="s">
        <v>8287</v>
      </c>
      <c r="P1051" t="s">
        <v>8288</v>
      </c>
      <c r="Q1051" s="13">
        <f t="shared" si="65"/>
        <v>2016</v>
      </c>
      <c r="R1051" s="16">
        <f t="shared" si="66"/>
        <v>1</v>
      </c>
      <c r="S1051" t="str">
        <f t="shared" si="67"/>
        <v>Jan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f t="shared" si="64"/>
        <v>42231.7971875</v>
      </c>
      <c r="L1052" t="b">
        <v>0</v>
      </c>
      <c r="M1052">
        <v>0</v>
      </c>
      <c r="N1052" t="b">
        <v>0</v>
      </c>
      <c r="O1052" t="s">
        <v>8287</v>
      </c>
      <c r="P1052" t="s">
        <v>8288</v>
      </c>
      <c r="Q1052" s="13">
        <f t="shared" si="65"/>
        <v>2015</v>
      </c>
      <c r="R1052" s="16">
        <f t="shared" si="66"/>
        <v>8</v>
      </c>
      <c r="S1052" t="str">
        <f t="shared" si="67"/>
        <v>Aug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f t="shared" si="64"/>
        <v>41850.014178240745</v>
      </c>
      <c r="L1053" t="b">
        <v>0</v>
      </c>
      <c r="M1053">
        <v>0</v>
      </c>
      <c r="N1053" t="b">
        <v>0</v>
      </c>
      <c r="O1053" t="s">
        <v>8287</v>
      </c>
      <c r="P1053" t="s">
        <v>8288</v>
      </c>
      <c r="Q1053" s="13">
        <f t="shared" si="65"/>
        <v>2014</v>
      </c>
      <c r="R1053" s="16">
        <f t="shared" si="66"/>
        <v>7</v>
      </c>
      <c r="S1053" t="str">
        <f t="shared" si="67"/>
        <v>Jul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f t="shared" si="64"/>
        <v>42483.797395833331</v>
      </c>
      <c r="L1054" t="b">
        <v>0</v>
      </c>
      <c r="M1054">
        <v>0</v>
      </c>
      <c r="N1054" t="b">
        <v>0</v>
      </c>
      <c r="O1054" t="s">
        <v>8287</v>
      </c>
      <c r="P1054" t="s">
        <v>8288</v>
      </c>
      <c r="Q1054" s="13">
        <f t="shared" si="65"/>
        <v>2016</v>
      </c>
      <c r="R1054" s="16">
        <f t="shared" si="66"/>
        <v>4</v>
      </c>
      <c r="S1054" t="str">
        <f t="shared" si="67"/>
        <v>Apr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f t="shared" si="64"/>
        <v>42775.172824074078</v>
      </c>
      <c r="L1055" t="b">
        <v>0</v>
      </c>
      <c r="M1055">
        <v>1</v>
      </c>
      <c r="N1055" t="b">
        <v>0</v>
      </c>
      <c r="O1055" t="s">
        <v>8287</v>
      </c>
      <c r="P1055" t="s">
        <v>8288</v>
      </c>
      <c r="Q1055" s="13">
        <f t="shared" si="65"/>
        <v>2017</v>
      </c>
      <c r="R1055" s="16">
        <f t="shared" si="66"/>
        <v>2</v>
      </c>
      <c r="S1055" t="str">
        <f t="shared" si="67"/>
        <v>Feb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f t="shared" si="64"/>
        <v>41831.851840277777</v>
      </c>
      <c r="L1056" t="b">
        <v>0</v>
      </c>
      <c r="M1056">
        <v>0</v>
      </c>
      <c r="N1056" t="b">
        <v>0</v>
      </c>
      <c r="O1056" t="s">
        <v>8287</v>
      </c>
      <c r="P1056" t="s">
        <v>8288</v>
      </c>
      <c r="Q1056" s="13">
        <f t="shared" si="65"/>
        <v>2014</v>
      </c>
      <c r="R1056" s="16">
        <f t="shared" si="66"/>
        <v>7</v>
      </c>
      <c r="S1056" t="str">
        <f t="shared" si="67"/>
        <v>Jul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f t="shared" si="64"/>
        <v>42406.992418981477</v>
      </c>
      <c r="L1057" t="b">
        <v>0</v>
      </c>
      <c r="M1057">
        <v>0</v>
      </c>
      <c r="N1057" t="b">
        <v>0</v>
      </c>
      <c r="O1057" t="s">
        <v>8287</v>
      </c>
      <c r="P1057" t="s">
        <v>8288</v>
      </c>
      <c r="Q1057" s="13">
        <f t="shared" si="65"/>
        <v>2016</v>
      </c>
      <c r="R1057" s="16">
        <f t="shared" si="66"/>
        <v>2</v>
      </c>
      <c r="S1057" t="str">
        <f t="shared" si="67"/>
        <v>Feb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f t="shared" si="64"/>
        <v>42058.719641203701</v>
      </c>
      <c r="L1058" t="b">
        <v>0</v>
      </c>
      <c r="M1058">
        <v>0</v>
      </c>
      <c r="N1058" t="b">
        <v>0</v>
      </c>
      <c r="O1058" t="s">
        <v>8287</v>
      </c>
      <c r="P1058" t="s">
        <v>8288</v>
      </c>
      <c r="Q1058" s="13">
        <f t="shared" si="65"/>
        <v>2015</v>
      </c>
      <c r="R1058" s="16">
        <f t="shared" si="66"/>
        <v>2</v>
      </c>
      <c r="S1058" t="str">
        <f t="shared" si="67"/>
        <v>Feb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f t="shared" si="64"/>
        <v>42678.871331018512</v>
      </c>
      <c r="L1059" t="b">
        <v>0</v>
      </c>
      <c r="M1059">
        <v>0</v>
      </c>
      <c r="N1059" t="b">
        <v>0</v>
      </c>
      <c r="O1059" t="s">
        <v>8287</v>
      </c>
      <c r="P1059" t="s">
        <v>8288</v>
      </c>
      <c r="Q1059" s="13">
        <f t="shared" si="65"/>
        <v>2016</v>
      </c>
      <c r="R1059" s="16">
        <f t="shared" si="66"/>
        <v>11</v>
      </c>
      <c r="S1059" t="str">
        <f t="shared" si="67"/>
        <v>Nov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f t="shared" si="64"/>
        <v>42047.900960648149</v>
      </c>
      <c r="L1060" t="b">
        <v>0</v>
      </c>
      <c r="M1060">
        <v>0</v>
      </c>
      <c r="N1060" t="b">
        <v>0</v>
      </c>
      <c r="O1060" t="s">
        <v>8287</v>
      </c>
      <c r="P1060" t="s">
        <v>8288</v>
      </c>
      <c r="Q1060" s="13">
        <f t="shared" si="65"/>
        <v>2015</v>
      </c>
      <c r="R1060" s="16">
        <f t="shared" si="66"/>
        <v>2</v>
      </c>
      <c r="S1060" t="str">
        <f t="shared" si="67"/>
        <v>Feb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f t="shared" si="64"/>
        <v>42046.79</v>
      </c>
      <c r="L1061" t="b">
        <v>0</v>
      </c>
      <c r="M1061">
        <v>0</v>
      </c>
      <c r="N1061" t="b">
        <v>0</v>
      </c>
      <c r="O1061" t="s">
        <v>8287</v>
      </c>
      <c r="P1061" t="s">
        <v>8288</v>
      </c>
      <c r="Q1061" s="13">
        <f t="shared" si="65"/>
        <v>2015</v>
      </c>
      <c r="R1061" s="16">
        <f t="shared" si="66"/>
        <v>2</v>
      </c>
      <c r="S1061" t="str">
        <f t="shared" si="67"/>
        <v>Feb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f t="shared" si="64"/>
        <v>42079.913113425922</v>
      </c>
      <c r="L1062" t="b">
        <v>0</v>
      </c>
      <c r="M1062">
        <v>1</v>
      </c>
      <c r="N1062" t="b">
        <v>0</v>
      </c>
      <c r="O1062" t="s">
        <v>8287</v>
      </c>
      <c r="P1062" t="s">
        <v>8288</v>
      </c>
      <c r="Q1062" s="13">
        <f t="shared" si="65"/>
        <v>2015</v>
      </c>
      <c r="R1062" s="16">
        <f t="shared" si="66"/>
        <v>3</v>
      </c>
      <c r="S1062" t="str">
        <f t="shared" si="67"/>
        <v>Mar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f t="shared" si="64"/>
        <v>42432.276712962965</v>
      </c>
      <c r="L1063" t="b">
        <v>0</v>
      </c>
      <c r="M1063">
        <v>0</v>
      </c>
      <c r="N1063" t="b">
        <v>0</v>
      </c>
      <c r="O1063" t="s">
        <v>8287</v>
      </c>
      <c r="P1063" t="s">
        <v>8288</v>
      </c>
      <c r="Q1063" s="13">
        <f t="shared" si="65"/>
        <v>2016</v>
      </c>
      <c r="R1063" s="16">
        <f t="shared" si="66"/>
        <v>3</v>
      </c>
      <c r="S1063" t="str">
        <f t="shared" si="67"/>
        <v>Mar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f t="shared" si="64"/>
        <v>42556.807187500002</v>
      </c>
      <c r="L1064" t="b">
        <v>0</v>
      </c>
      <c r="M1064">
        <v>4</v>
      </c>
      <c r="N1064" t="b">
        <v>0</v>
      </c>
      <c r="O1064" t="s">
        <v>8287</v>
      </c>
      <c r="P1064" t="s">
        <v>8288</v>
      </c>
      <c r="Q1064" s="13">
        <f t="shared" si="65"/>
        <v>2016</v>
      </c>
      <c r="R1064" s="16">
        <f t="shared" si="66"/>
        <v>7</v>
      </c>
      <c r="S1064" t="str">
        <f t="shared" si="67"/>
        <v>Jul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f t="shared" si="64"/>
        <v>42583.030810185184</v>
      </c>
      <c r="L1065" t="b">
        <v>0</v>
      </c>
      <c r="M1065">
        <v>0</v>
      </c>
      <c r="N1065" t="b">
        <v>0</v>
      </c>
      <c r="O1065" t="s">
        <v>8287</v>
      </c>
      <c r="P1065" t="s">
        <v>8288</v>
      </c>
      <c r="Q1065" s="13">
        <f t="shared" si="65"/>
        <v>2016</v>
      </c>
      <c r="R1065" s="16">
        <f t="shared" si="66"/>
        <v>8</v>
      </c>
      <c r="S1065" t="str">
        <f t="shared" si="67"/>
        <v>Aug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f t="shared" si="64"/>
        <v>41417.228043981479</v>
      </c>
      <c r="L1066" t="b">
        <v>0</v>
      </c>
      <c r="M1066">
        <v>123</v>
      </c>
      <c r="N1066" t="b">
        <v>0</v>
      </c>
      <c r="O1066" t="s">
        <v>8289</v>
      </c>
      <c r="P1066" t="s">
        <v>8290</v>
      </c>
      <c r="Q1066" s="13">
        <f t="shared" si="65"/>
        <v>2013</v>
      </c>
      <c r="R1066" s="16">
        <f t="shared" si="66"/>
        <v>5</v>
      </c>
      <c r="S1066" t="str">
        <f t="shared" si="67"/>
        <v>May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f t="shared" si="64"/>
        <v>41661.381041666667</v>
      </c>
      <c r="L1067" t="b">
        <v>0</v>
      </c>
      <c r="M1067">
        <v>5</v>
      </c>
      <c r="N1067" t="b">
        <v>0</v>
      </c>
      <c r="O1067" t="s">
        <v>8289</v>
      </c>
      <c r="P1067" t="s">
        <v>8290</v>
      </c>
      <c r="Q1067" s="13">
        <f t="shared" si="65"/>
        <v>2014</v>
      </c>
      <c r="R1067" s="16">
        <f t="shared" si="66"/>
        <v>1</v>
      </c>
      <c r="S1067" t="str">
        <f t="shared" si="67"/>
        <v>Jan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f t="shared" si="64"/>
        <v>41445.962754629632</v>
      </c>
      <c r="L1068" t="b">
        <v>0</v>
      </c>
      <c r="M1068">
        <v>148</v>
      </c>
      <c r="N1068" t="b">
        <v>0</v>
      </c>
      <c r="O1068" t="s">
        <v>8289</v>
      </c>
      <c r="P1068" t="s">
        <v>8290</v>
      </c>
      <c r="Q1068" s="13">
        <f t="shared" si="65"/>
        <v>2013</v>
      </c>
      <c r="R1068" s="16">
        <f t="shared" si="66"/>
        <v>6</v>
      </c>
      <c r="S1068" t="str">
        <f t="shared" si="67"/>
        <v>Jun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f t="shared" si="64"/>
        <v>41599.855682870373</v>
      </c>
      <c r="L1069" t="b">
        <v>0</v>
      </c>
      <c r="M1069">
        <v>10</v>
      </c>
      <c r="N1069" t="b">
        <v>0</v>
      </c>
      <c r="O1069" t="s">
        <v>8289</v>
      </c>
      <c r="P1069" t="s">
        <v>8290</v>
      </c>
      <c r="Q1069" s="13">
        <f t="shared" si="65"/>
        <v>2013</v>
      </c>
      <c r="R1069" s="16">
        <f t="shared" si="66"/>
        <v>11</v>
      </c>
      <c r="S1069" t="str">
        <f t="shared" si="67"/>
        <v>Nov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f t="shared" si="64"/>
        <v>42440.371111111104</v>
      </c>
      <c r="L1070" t="b">
        <v>0</v>
      </c>
      <c r="M1070">
        <v>4</v>
      </c>
      <c r="N1070" t="b">
        <v>0</v>
      </c>
      <c r="O1070" t="s">
        <v>8289</v>
      </c>
      <c r="P1070" t="s">
        <v>8290</v>
      </c>
      <c r="Q1070" s="13">
        <f t="shared" si="65"/>
        <v>2016</v>
      </c>
      <c r="R1070" s="16">
        <f t="shared" si="66"/>
        <v>3</v>
      </c>
      <c r="S1070" t="str">
        <f t="shared" si="67"/>
        <v>Mar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f t="shared" si="64"/>
        <v>41572.229849537034</v>
      </c>
      <c r="L1071" t="b">
        <v>0</v>
      </c>
      <c r="M1071">
        <v>21</v>
      </c>
      <c r="N1071" t="b">
        <v>0</v>
      </c>
      <c r="O1071" t="s">
        <v>8289</v>
      </c>
      <c r="P1071" t="s">
        <v>8290</v>
      </c>
      <c r="Q1071" s="13">
        <f t="shared" si="65"/>
        <v>2013</v>
      </c>
      <c r="R1071" s="16">
        <f t="shared" si="66"/>
        <v>10</v>
      </c>
      <c r="S1071" t="str">
        <f t="shared" si="67"/>
        <v>Oct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f t="shared" si="64"/>
        <v>41163.011828703704</v>
      </c>
      <c r="L1072" t="b">
        <v>0</v>
      </c>
      <c r="M1072">
        <v>2</v>
      </c>
      <c r="N1072" t="b">
        <v>0</v>
      </c>
      <c r="O1072" t="s">
        <v>8289</v>
      </c>
      <c r="P1072" t="s">
        <v>8290</v>
      </c>
      <c r="Q1072" s="13">
        <f t="shared" si="65"/>
        <v>2012</v>
      </c>
      <c r="R1072" s="16">
        <f t="shared" si="66"/>
        <v>9</v>
      </c>
      <c r="S1072" t="str">
        <f t="shared" si="67"/>
        <v>Sep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f t="shared" si="64"/>
        <v>42295.753391203703</v>
      </c>
      <c r="L1073" t="b">
        <v>0</v>
      </c>
      <c r="M1073">
        <v>0</v>
      </c>
      <c r="N1073" t="b">
        <v>0</v>
      </c>
      <c r="O1073" t="s">
        <v>8289</v>
      </c>
      <c r="P1073" t="s">
        <v>8290</v>
      </c>
      <c r="Q1073" s="13">
        <f t="shared" si="65"/>
        <v>2015</v>
      </c>
      <c r="R1073" s="16">
        <f t="shared" si="66"/>
        <v>10</v>
      </c>
      <c r="S1073" t="str">
        <f t="shared" si="67"/>
        <v>Oct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f t="shared" si="64"/>
        <v>41645.832141203704</v>
      </c>
      <c r="L1074" t="b">
        <v>0</v>
      </c>
      <c r="M1074">
        <v>4</v>
      </c>
      <c r="N1074" t="b">
        <v>0</v>
      </c>
      <c r="O1074" t="s">
        <v>8289</v>
      </c>
      <c r="P1074" t="s">
        <v>8290</v>
      </c>
      <c r="Q1074" s="13">
        <f t="shared" si="65"/>
        <v>2014</v>
      </c>
      <c r="R1074" s="16">
        <f t="shared" si="66"/>
        <v>1</v>
      </c>
      <c r="S1074" t="str">
        <f t="shared" si="67"/>
        <v>Jan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f t="shared" si="64"/>
        <v>40802.964594907404</v>
      </c>
      <c r="L1075" t="b">
        <v>0</v>
      </c>
      <c r="M1075">
        <v>1</v>
      </c>
      <c r="N1075" t="b">
        <v>0</v>
      </c>
      <c r="O1075" t="s">
        <v>8289</v>
      </c>
      <c r="P1075" t="s">
        <v>8290</v>
      </c>
      <c r="Q1075" s="13">
        <f t="shared" si="65"/>
        <v>2011</v>
      </c>
      <c r="R1075" s="16">
        <f t="shared" si="66"/>
        <v>9</v>
      </c>
      <c r="S1075" t="str">
        <f t="shared" si="67"/>
        <v>Sep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f t="shared" si="64"/>
        <v>41613.172974537039</v>
      </c>
      <c r="L1076" t="b">
        <v>0</v>
      </c>
      <c r="M1076">
        <v>30</v>
      </c>
      <c r="N1076" t="b">
        <v>0</v>
      </c>
      <c r="O1076" t="s">
        <v>8289</v>
      </c>
      <c r="P1076" t="s">
        <v>8290</v>
      </c>
      <c r="Q1076" s="13">
        <f t="shared" si="65"/>
        <v>2013</v>
      </c>
      <c r="R1076" s="16">
        <f t="shared" si="66"/>
        <v>12</v>
      </c>
      <c r="S1076" t="str">
        <f t="shared" si="67"/>
        <v>Dec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f t="shared" si="64"/>
        <v>41005.904120370367</v>
      </c>
      <c r="L1077" t="b">
        <v>0</v>
      </c>
      <c r="M1077">
        <v>3</v>
      </c>
      <c r="N1077" t="b">
        <v>0</v>
      </c>
      <c r="O1077" t="s">
        <v>8289</v>
      </c>
      <c r="P1077" t="s">
        <v>8290</v>
      </c>
      <c r="Q1077" s="13">
        <f t="shared" si="65"/>
        <v>2012</v>
      </c>
      <c r="R1077" s="16">
        <f t="shared" si="66"/>
        <v>4</v>
      </c>
      <c r="S1077" t="str">
        <f t="shared" si="67"/>
        <v>Apr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f t="shared" si="64"/>
        <v>41838.377893518518</v>
      </c>
      <c r="L1078" t="b">
        <v>0</v>
      </c>
      <c r="M1078">
        <v>975</v>
      </c>
      <c r="N1078" t="b">
        <v>0</v>
      </c>
      <c r="O1078" t="s">
        <v>8289</v>
      </c>
      <c r="P1078" t="s">
        <v>8290</v>
      </c>
      <c r="Q1078" s="13">
        <f t="shared" si="65"/>
        <v>2014</v>
      </c>
      <c r="R1078" s="16">
        <f t="shared" si="66"/>
        <v>7</v>
      </c>
      <c r="S1078" t="str">
        <f t="shared" si="67"/>
        <v>Jul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f t="shared" si="64"/>
        <v>42353.16679398148</v>
      </c>
      <c r="L1079" t="b">
        <v>0</v>
      </c>
      <c r="M1079">
        <v>167</v>
      </c>
      <c r="N1079" t="b">
        <v>0</v>
      </c>
      <c r="O1079" t="s">
        <v>8289</v>
      </c>
      <c r="P1079" t="s">
        <v>8290</v>
      </c>
      <c r="Q1079" s="13">
        <f t="shared" si="65"/>
        <v>2015</v>
      </c>
      <c r="R1079" s="16">
        <f t="shared" si="66"/>
        <v>12</v>
      </c>
      <c r="S1079" t="str">
        <f t="shared" si="67"/>
        <v>Dec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f t="shared" si="64"/>
        <v>40701.195844907408</v>
      </c>
      <c r="L1080" t="b">
        <v>0</v>
      </c>
      <c r="M1080">
        <v>5</v>
      </c>
      <c r="N1080" t="b">
        <v>0</v>
      </c>
      <c r="O1080" t="s">
        <v>8289</v>
      </c>
      <c r="P1080" t="s">
        <v>8290</v>
      </c>
      <c r="Q1080" s="13">
        <f t="shared" si="65"/>
        <v>2011</v>
      </c>
      <c r="R1080" s="16">
        <f t="shared" si="66"/>
        <v>6</v>
      </c>
      <c r="S1080" t="str">
        <f t="shared" si="67"/>
        <v>Jun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f t="shared" si="64"/>
        <v>42479.566388888896</v>
      </c>
      <c r="L1081" t="b">
        <v>0</v>
      </c>
      <c r="M1081">
        <v>18</v>
      </c>
      <c r="N1081" t="b">
        <v>0</v>
      </c>
      <c r="O1081" t="s">
        <v>8289</v>
      </c>
      <c r="P1081" t="s">
        <v>8290</v>
      </c>
      <c r="Q1081" s="13">
        <f t="shared" si="65"/>
        <v>2016</v>
      </c>
      <c r="R1081" s="16">
        <f t="shared" si="66"/>
        <v>4</v>
      </c>
      <c r="S1081" t="str">
        <f t="shared" si="67"/>
        <v>Apr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f t="shared" si="64"/>
        <v>41740.138113425928</v>
      </c>
      <c r="L1082" t="b">
        <v>0</v>
      </c>
      <c r="M1082">
        <v>98</v>
      </c>
      <c r="N1082" t="b">
        <v>0</v>
      </c>
      <c r="O1082" t="s">
        <v>8289</v>
      </c>
      <c r="P1082" t="s">
        <v>8290</v>
      </c>
      <c r="Q1082" s="13">
        <f t="shared" si="65"/>
        <v>2014</v>
      </c>
      <c r="R1082" s="16">
        <f t="shared" si="66"/>
        <v>4</v>
      </c>
      <c r="S1082" t="str">
        <f t="shared" si="67"/>
        <v>Apr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f t="shared" si="64"/>
        <v>42002.926990740743</v>
      </c>
      <c r="L1083" t="b">
        <v>0</v>
      </c>
      <c r="M1083">
        <v>4</v>
      </c>
      <c r="N1083" t="b">
        <v>0</v>
      </c>
      <c r="O1083" t="s">
        <v>8289</v>
      </c>
      <c r="P1083" t="s">
        <v>8290</v>
      </c>
      <c r="Q1083" s="13">
        <f t="shared" si="65"/>
        <v>2014</v>
      </c>
      <c r="R1083" s="16">
        <f t="shared" si="66"/>
        <v>12</v>
      </c>
      <c r="S1083" t="str">
        <f t="shared" si="67"/>
        <v>Dec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f t="shared" si="64"/>
        <v>41101.906111111115</v>
      </c>
      <c r="L1084" t="b">
        <v>0</v>
      </c>
      <c r="M1084">
        <v>3</v>
      </c>
      <c r="N1084" t="b">
        <v>0</v>
      </c>
      <c r="O1084" t="s">
        <v>8289</v>
      </c>
      <c r="P1084" t="s">
        <v>8290</v>
      </c>
      <c r="Q1084" s="13">
        <f t="shared" si="65"/>
        <v>2012</v>
      </c>
      <c r="R1084" s="16">
        <f t="shared" si="66"/>
        <v>7</v>
      </c>
      <c r="S1084" t="str">
        <f t="shared" si="67"/>
        <v>Jul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f t="shared" si="64"/>
        <v>41793.659525462965</v>
      </c>
      <c r="L1085" t="b">
        <v>0</v>
      </c>
      <c r="M1085">
        <v>1</v>
      </c>
      <c r="N1085" t="b">
        <v>0</v>
      </c>
      <c r="O1085" t="s">
        <v>8289</v>
      </c>
      <c r="P1085" t="s">
        <v>8290</v>
      </c>
      <c r="Q1085" s="13">
        <f t="shared" si="65"/>
        <v>2014</v>
      </c>
      <c r="R1085" s="16">
        <f t="shared" si="66"/>
        <v>6</v>
      </c>
      <c r="S1085" t="str">
        <f t="shared" si="67"/>
        <v>Jun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f t="shared" si="64"/>
        <v>41829.912083333329</v>
      </c>
      <c r="L1086" t="b">
        <v>0</v>
      </c>
      <c r="M1086">
        <v>0</v>
      </c>
      <c r="N1086" t="b">
        <v>0</v>
      </c>
      <c r="O1086" t="s">
        <v>8289</v>
      </c>
      <c r="P1086" t="s">
        <v>8290</v>
      </c>
      <c r="Q1086" s="13">
        <f t="shared" si="65"/>
        <v>2014</v>
      </c>
      <c r="R1086" s="16">
        <f t="shared" si="66"/>
        <v>7</v>
      </c>
      <c r="S1086" t="str">
        <f t="shared" si="67"/>
        <v>Jul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f t="shared" si="64"/>
        <v>42413.671006944445</v>
      </c>
      <c r="L1087" t="b">
        <v>0</v>
      </c>
      <c r="M1087">
        <v>9</v>
      </c>
      <c r="N1087" t="b">
        <v>0</v>
      </c>
      <c r="O1087" t="s">
        <v>8289</v>
      </c>
      <c r="P1087" t="s">
        <v>8290</v>
      </c>
      <c r="Q1087" s="13">
        <f t="shared" si="65"/>
        <v>2016</v>
      </c>
      <c r="R1087" s="16">
        <f t="shared" si="66"/>
        <v>2</v>
      </c>
      <c r="S1087" t="str">
        <f t="shared" si="67"/>
        <v>Feb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f t="shared" si="64"/>
        <v>41845.866793981484</v>
      </c>
      <c r="L1088" t="b">
        <v>0</v>
      </c>
      <c r="M1088">
        <v>2</v>
      </c>
      <c r="N1088" t="b">
        <v>0</v>
      </c>
      <c r="O1088" t="s">
        <v>8289</v>
      </c>
      <c r="P1088" t="s">
        <v>8290</v>
      </c>
      <c r="Q1088" s="13">
        <f t="shared" si="65"/>
        <v>2014</v>
      </c>
      <c r="R1088" s="16">
        <f t="shared" si="66"/>
        <v>7</v>
      </c>
      <c r="S1088" t="str">
        <f t="shared" si="67"/>
        <v>Jul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f t="shared" si="64"/>
        <v>41775.713969907411</v>
      </c>
      <c r="L1089" t="b">
        <v>0</v>
      </c>
      <c r="M1089">
        <v>0</v>
      </c>
      <c r="N1089" t="b">
        <v>0</v>
      </c>
      <c r="O1089" t="s">
        <v>8289</v>
      </c>
      <c r="P1089" t="s">
        <v>8290</v>
      </c>
      <c r="Q1089" s="13">
        <f t="shared" si="65"/>
        <v>2014</v>
      </c>
      <c r="R1089" s="16">
        <f t="shared" si="66"/>
        <v>5</v>
      </c>
      <c r="S1089" t="str">
        <f t="shared" si="67"/>
        <v>May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f t="shared" si="64"/>
        <v>41723.799386574072</v>
      </c>
      <c r="L1090" t="b">
        <v>0</v>
      </c>
      <c r="M1090">
        <v>147</v>
      </c>
      <c r="N1090" t="b">
        <v>0</v>
      </c>
      <c r="O1090" t="s">
        <v>8289</v>
      </c>
      <c r="P1090" t="s">
        <v>8290</v>
      </c>
      <c r="Q1090" s="13">
        <f t="shared" si="65"/>
        <v>2014</v>
      </c>
      <c r="R1090" s="16">
        <f t="shared" si="66"/>
        <v>3</v>
      </c>
      <c r="S1090" t="str">
        <f t="shared" si="67"/>
        <v>Mar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f t="shared" ref="K1091:K1154" si="68">J1091/60/60/24+DATE(1970,1,1)</f>
        <v>42151.189525462964</v>
      </c>
      <c r="L1091" t="b">
        <v>0</v>
      </c>
      <c r="M1091">
        <v>49</v>
      </c>
      <c r="N1091" t="b">
        <v>0</v>
      </c>
      <c r="O1091" t="s">
        <v>8289</v>
      </c>
      <c r="P1091" t="s">
        <v>8290</v>
      </c>
      <c r="Q1091" s="13">
        <f t="shared" ref="Q1091:Q1154" si="69">YEAR(K1091)</f>
        <v>2015</v>
      </c>
      <c r="R1091" s="16">
        <f t="shared" ref="R1091:R1154" si="70">MONTH(K1091)</f>
        <v>5</v>
      </c>
      <c r="S1091" t="str">
        <f t="shared" ref="S1091:S1154" si="71">TEXT(R1091*29,"MMM")</f>
        <v>May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f t="shared" si="68"/>
        <v>42123.185798611114</v>
      </c>
      <c r="L1092" t="b">
        <v>0</v>
      </c>
      <c r="M1092">
        <v>1</v>
      </c>
      <c r="N1092" t="b">
        <v>0</v>
      </c>
      <c r="O1092" t="s">
        <v>8289</v>
      </c>
      <c r="P1092" t="s">
        <v>8290</v>
      </c>
      <c r="Q1092" s="13">
        <f t="shared" si="69"/>
        <v>2015</v>
      </c>
      <c r="R1092" s="16">
        <f t="shared" si="70"/>
        <v>4</v>
      </c>
      <c r="S1092" t="str">
        <f t="shared" si="71"/>
        <v>Apr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f t="shared" si="68"/>
        <v>42440.820277777777</v>
      </c>
      <c r="L1093" t="b">
        <v>0</v>
      </c>
      <c r="M1093">
        <v>2</v>
      </c>
      <c r="N1093" t="b">
        <v>0</v>
      </c>
      <c r="O1093" t="s">
        <v>8289</v>
      </c>
      <c r="P1093" t="s">
        <v>8290</v>
      </c>
      <c r="Q1093" s="13">
        <f t="shared" si="69"/>
        <v>2016</v>
      </c>
      <c r="R1093" s="16">
        <f t="shared" si="70"/>
        <v>3</v>
      </c>
      <c r="S1093" t="str">
        <f t="shared" si="71"/>
        <v>Mar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f t="shared" si="68"/>
        <v>41250.025902777779</v>
      </c>
      <c r="L1094" t="b">
        <v>0</v>
      </c>
      <c r="M1094">
        <v>7</v>
      </c>
      <c r="N1094" t="b">
        <v>0</v>
      </c>
      <c r="O1094" t="s">
        <v>8289</v>
      </c>
      <c r="P1094" t="s">
        <v>8290</v>
      </c>
      <c r="Q1094" s="13">
        <f t="shared" si="69"/>
        <v>2012</v>
      </c>
      <c r="R1094" s="16">
        <f t="shared" si="70"/>
        <v>12</v>
      </c>
      <c r="S1094" t="str">
        <f t="shared" si="71"/>
        <v>Dec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f t="shared" si="68"/>
        <v>42396.973807870367</v>
      </c>
      <c r="L1095" t="b">
        <v>0</v>
      </c>
      <c r="M1095">
        <v>4</v>
      </c>
      <c r="N1095" t="b">
        <v>0</v>
      </c>
      <c r="O1095" t="s">
        <v>8289</v>
      </c>
      <c r="P1095" t="s">
        <v>8290</v>
      </c>
      <c r="Q1095" s="13">
        <f t="shared" si="69"/>
        <v>2016</v>
      </c>
      <c r="R1095" s="16">
        <f t="shared" si="70"/>
        <v>1</v>
      </c>
      <c r="S1095" t="str">
        <f t="shared" si="71"/>
        <v>Jan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f t="shared" si="68"/>
        <v>40795.713344907403</v>
      </c>
      <c r="L1096" t="b">
        <v>0</v>
      </c>
      <c r="M1096">
        <v>27</v>
      </c>
      <c r="N1096" t="b">
        <v>0</v>
      </c>
      <c r="O1096" t="s">
        <v>8289</v>
      </c>
      <c r="P1096" t="s">
        <v>8290</v>
      </c>
      <c r="Q1096" s="13">
        <f t="shared" si="69"/>
        <v>2011</v>
      </c>
      <c r="R1096" s="16">
        <f t="shared" si="70"/>
        <v>9</v>
      </c>
      <c r="S1096" t="str">
        <f t="shared" si="71"/>
        <v>Sep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f t="shared" si="68"/>
        <v>41486.537268518521</v>
      </c>
      <c r="L1097" t="b">
        <v>0</v>
      </c>
      <c r="M1097">
        <v>94</v>
      </c>
      <c r="N1097" t="b">
        <v>0</v>
      </c>
      <c r="O1097" t="s">
        <v>8289</v>
      </c>
      <c r="P1097" t="s">
        <v>8290</v>
      </c>
      <c r="Q1097" s="13">
        <f t="shared" si="69"/>
        <v>2013</v>
      </c>
      <c r="R1097" s="16">
        <f t="shared" si="70"/>
        <v>7</v>
      </c>
      <c r="S1097" t="str">
        <f t="shared" si="71"/>
        <v>Jul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f t="shared" si="68"/>
        <v>41885.51798611111</v>
      </c>
      <c r="L1098" t="b">
        <v>0</v>
      </c>
      <c r="M1098">
        <v>29</v>
      </c>
      <c r="N1098" t="b">
        <v>0</v>
      </c>
      <c r="O1098" t="s">
        <v>8289</v>
      </c>
      <c r="P1098" t="s">
        <v>8290</v>
      </c>
      <c r="Q1098" s="13">
        <f t="shared" si="69"/>
        <v>2014</v>
      </c>
      <c r="R1098" s="16">
        <f t="shared" si="70"/>
        <v>9</v>
      </c>
      <c r="S1098" t="str">
        <f t="shared" si="71"/>
        <v>Sep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f t="shared" si="68"/>
        <v>41660.792557870373</v>
      </c>
      <c r="L1099" t="b">
        <v>0</v>
      </c>
      <c r="M1099">
        <v>7</v>
      </c>
      <c r="N1099" t="b">
        <v>0</v>
      </c>
      <c r="O1099" t="s">
        <v>8289</v>
      </c>
      <c r="P1099" t="s">
        <v>8290</v>
      </c>
      <c r="Q1099" s="13">
        <f t="shared" si="69"/>
        <v>2014</v>
      </c>
      <c r="R1099" s="16">
        <f t="shared" si="70"/>
        <v>1</v>
      </c>
      <c r="S1099" t="str">
        <f t="shared" si="71"/>
        <v>Jan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f t="shared" si="68"/>
        <v>41712.762673611112</v>
      </c>
      <c r="L1100" t="b">
        <v>0</v>
      </c>
      <c r="M1100">
        <v>22</v>
      </c>
      <c r="N1100" t="b">
        <v>0</v>
      </c>
      <c r="O1100" t="s">
        <v>8289</v>
      </c>
      <c r="P1100" t="s">
        <v>8290</v>
      </c>
      <c r="Q1100" s="13">
        <f t="shared" si="69"/>
        <v>2014</v>
      </c>
      <c r="R1100" s="16">
        <f t="shared" si="70"/>
        <v>3</v>
      </c>
      <c r="S1100" t="str">
        <f t="shared" si="71"/>
        <v>Mar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f t="shared" si="68"/>
        <v>42107.836435185185</v>
      </c>
      <c r="L1101" t="b">
        <v>0</v>
      </c>
      <c r="M1101">
        <v>1</v>
      </c>
      <c r="N1101" t="b">
        <v>0</v>
      </c>
      <c r="O1101" t="s">
        <v>8289</v>
      </c>
      <c r="P1101" t="s">
        <v>8290</v>
      </c>
      <c r="Q1101" s="13">
        <f t="shared" si="69"/>
        <v>2015</v>
      </c>
      <c r="R1101" s="16">
        <f t="shared" si="70"/>
        <v>4</v>
      </c>
      <c r="S1101" t="str">
        <f t="shared" si="71"/>
        <v>Apr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f t="shared" si="68"/>
        <v>42384.110775462963</v>
      </c>
      <c r="L1102" t="b">
        <v>0</v>
      </c>
      <c r="M1102">
        <v>10</v>
      </c>
      <c r="N1102" t="b">
        <v>0</v>
      </c>
      <c r="O1102" t="s">
        <v>8289</v>
      </c>
      <c r="P1102" t="s">
        <v>8290</v>
      </c>
      <c r="Q1102" s="13">
        <f t="shared" si="69"/>
        <v>2016</v>
      </c>
      <c r="R1102" s="16">
        <f t="shared" si="70"/>
        <v>1</v>
      </c>
      <c r="S1102" t="str">
        <f t="shared" si="71"/>
        <v>Jan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f t="shared" si="68"/>
        <v>42538.77243055556</v>
      </c>
      <c r="L1103" t="b">
        <v>0</v>
      </c>
      <c r="M1103">
        <v>6</v>
      </c>
      <c r="N1103" t="b">
        <v>0</v>
      </c>
      <c r="O1103" t="s">
        <v>8289</v>
      </c>
      <c r="P1103" t="s">
        <v>8290</v>
      </c>
      <c r="Q1103" s="13">
        <f t="shared" si="69"/>
        <v>2016</v>
      </c>
      <c r="R1103" s="16">
        <f t="shared" si="70"/>
        <v>6</v>
      </c>
      <c r="S1103" t="str">
        <f t="shared" si="71"/>
        <v>Jun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f t="shared" si="68"/>
        <v>41577.045428240745</v>
      </c>
      <c r="L1104" t="b">
        <v>0</v>
      </c>
      <c r="M1104">
        <v>24</v>
      </c>
      <c r="N1104" t="b">
        <v>0</v>
      </c>
      <c r="O1104" t="s">
        <v>8289</v>
      </c>
      <c r="P1104" t="s">
        <v>8290</v>
      </c>
      <c r="Q1104" s="13">
        <f t="shared" si="69"/>
        <v>2013</v>
      </c>
      <c r="R1104" s="16">
        <f t="shared" si="70"/>
        <v>10</v>
      </c>
      <c r="S1104" t="str">
        <f t="shared" si="71"/>
        <v>Oct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f t="shared" si="68"/>
        <v>42479.22210648148</v>
      </c>
      <c r="L1105" t="b">
        <v>0</v>
      </c>
      <c r="M1105">
        <v>15</v>
      </c>
      <c r="N1105" t="b">
        <v>0</v>
      </c>
      <c r="O1105" t="s">
        <v>8289</v>
      </c>
      <c r="P1105" t="s">
        <v>8290</v>
      </c>
      <c r="Q1105" s="13">
        <f t="shared" si="69"/>
        <v>2016</v>
      </c>
      <c r="R1105" s="16">
        <f t="shared" si="70"/>
        <v>4</v>
      </c>
      <c r="S1105" t="str">
        <f t="shared" si="71"/>
        <v>Apr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f t="shared" si="68"/>
        <v>41771.40996527778</v>
      </c>
      <c r="L1106" t="b">
        <v>0</v>
      </c>
      <c r="M1106">
        <v>37</v>
      </c>
      <c r="N1106" t="b">
        <v>0</v>
      </c>
      <c r="O1106" t="s">
        <v>8289</v>
      </c>
      <c r="P1106" t="s">
        <v>8290</v>
      </c>
      <c r="Q1106" s="13">
        <f t="shared" si="69"/>
        <v>2014</v>
      </c>
      <c r="R1106" s="16">
        <f t="shared" si="70"/>
        <v>5</v>
      </c>
      <c r="S1106" t="str">
        <f t="shared" si="71"/>
        <v>May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f t="shared" si="68"/>
        <v>41692.135729166665</v>
      </c>
      <c r="L1107" t="b">
        <v>0</v>
      </c>
      <c r="M1107">
        <v>20</v>
      </c>
      <c r="N1107" t="b">
        <v>0</v>
      </c>
      <c r="O1107" t="s">
        <v>8289</v>
      </c>
      <c r="P1107" t="s">
        <v>8290</v>
      </c>
      <c r="Q1107" s="13">
        <f t="shared" si="69"/>
        <v>2014</v>
      </c>
      <c r="R1107" s="16">
        <f t="shared" si="70"/>
        <v>2</v>
      </c>
      <c r="S1107" t="str">
        <f t="shared" si="71"/>
        <v>Feb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f t="shared" si="68"/>
        <v>40973.740451388891</v>
      </c>
      <c r="L1108" t="b">
        <v>0</v>
      </c>
      <c r="M1108">
        <v>7</v>
      </c>
      <c r="N1108" t="b">
        <v>0</v>
      </c>
      <c r="O1108" t="s">
        <v>8289</v>
      </c>
      <c r="P1108" t="s">
        <v>8290</v>
      </c>
      <c r="Q1108" s="13">
        <f t="shared" si="69"/>
        <v>2012</v>
      </c>
      <c r="R1108" s="16">
        <f t="shared" si="70"/>
        <v>3</v>
      </c>
      <c r="S1108" t="str">
        <f t="shared" si="71"/>
        <v>Mar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f t="shared" si="68"/>
        <v>41813.861388888887</v>
      </c>
      <c r="L1109" t="b">
        <v>0</v>
      </c>
      <c r="M1109">
        <v>0</v>
      </c>
      <c r="N1109" t="b">
        <v>0</v>
      </c>
      <c r="O1109" t="s">
        <v>8289</v>
      </c>
      <c r="P1109" t="s">
        <v>8290</v>
      </c>
      <c r="Q1109" s="13">
        <f t="shared" si="69"/>
        <v>2014</v>
      </c>
      <c r="R1109" s="16">
        <f t="shared" si="70"/>
        <v>6</v>
      </c>
      <c r="S1109" t="str">
        <f t="shared" si="71"/>
        <v>Jun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f t="shared" si="68"/>
        <v>40952.636979166666</v>
      </c>
      <c r="L1110" t="b">
        <v>0</v>
      </c>
      <c r="M1110">
        <v>21</v>
      </c>
      <c r="N1110" t="b">
        <v>0</v>
      </c>
      <c r="O1110" t="s">
        <v>8289</v>
      </c>
      <c r="P1110" t="s">
        <v>8290</v>
      </c>
      <c r="Q1110" s="13">
        <f t="shared" si="69"/>
        <v>2012</v>
      </c>
      <c r="R1110" s="16">
        <f t="shared" si="70"/>
        <v>2</v>
      </c>
      <c r="S1110" t="str">
        <f t="shared" si="71"/>
        <v>Feb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f t="shared" si="68"/>
        <v>42662.752199074079</v>
      </c>
      <c r="L1111" t="b">
        <v>0</v>
      </c>
      <c r="M1111">
        <v>3</v>
      </c>
      <c r="N1111" t="b">
        <v>0</v>
      </c>
      <c r="O1111" t="s">
        <v>8289</v>
      </c>
      <c r="P1111" t="s">
        <v>8290</v>
      </c>
      <c r="Q1111" s="13">
        <f t="shared" si="69"/>
        <v>2016</v>
      </c>
      <c r="R1111" s="16">
        <f t="shared" si="70"/>
        <v>10</v>
      </c>
      <c r="S1111" t="str">
        <f t="shared" si="71"/>
        <v>Oct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f t="shared" si="68"/>
        <v>41220.933124999996</v>
      </c>
      <c r="L1112" t="b">
        <v>0</v>
      </c>
      <c r="M1112">
        <v>11</v>
      </c>
      <c r="N1112" t="b">
        <v>0</v>
      </c>
      <c r="O1112" t="s">
        <v>8289</v>
      </c>
      <c r="P1112" t="s">
        <v>8290</v>
      </c>
      <c r="Q1112" s="13">
        <f t="shared" si="69"/>
        <v>2012</v>
      </c>
      <c r="R1112" s="16">
        <f t="shared" si="70"/>
        <v>11</v>
      </c>
      <c r="S1112" t="str">
        <f t="shared" si="71"/>
        <v>Nov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f t="shared" si="68"/>
        <v>42347.203587962969</v>
      </c>
      <c r="L1113" t="b">
        <v>0</v>
      </c>
      <c r="M1113">
        <v>1</v>
      </c>
      <c r="N1113" t="b">
        <v>0</v>
      </c>
      <c r="O1113" t="s">
        <v>8289</v>
      </c>
      <c r="P1113" t="s">
        <v>8290</v>
      </c>
      <c r="Q1113" s="13">
        <f t="shared" si="69"/>
        <v>2015</v>
      </c>
      <c r="R1113" s="16">
        <f t="shared" si="70"/>
        <v>12</v>
      </c>
      <c r="S1113" t="str">
        <f t="shared" si="71"/>
        <v>Dec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f t="shared" si="68"/>
        <v>41963.759386574078</v>
      </c>
      <c r="L1114" t="b">
        <v>0</v>
      </c>
      <c r="M1114">
        <v>312</v>
      </c>
      <c r="N1114" t="b">
        <v>0</v>
      </c>
      <c r="O1114" t="s">
        <v>8289</v>
      </c>
      <c r="P1114" t="s">
        <v>8290</v>
      </c>
      <c r="Q1114" s="13">
        <f t="shared" si="69"/>
        <v>2014</v>
      </c>
      <c r="R1114" s="16">
        <f t="shared" si="70"/>
        <v>11</v>
      </c>
      <c r="S1114" t="str">
        <f t="shared" si="71"/>
        <v>Nov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f t="shared" si="68"/>
        <v>41835.977083333331</v>
      </c>
      <c r="L1115" t="b">
        <v>0</v>
      </c>
      <c r="M1115">
        <v>1</v>
      </c>
      <c r="N1115" t="b">
        <v>0</v>
      </c>
      <c r="O1115" t="s">
        <v>8289</v>
      </c>
      <c r="P1115" t="s">
        <v>8290</v>
      </c>
      <c r="Q1115" s="13">
        <f t="shared" si="69"/>
        <v>2014</v>
      </c>
      <c r="R1115" s="16">
        <f t="shared" si="70"/>
        <v>7</v>
      </c>
      <c r="S1115" t="str">
        <f t="shared" si="71"/>
        <v>Jul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f t="shared" si="68"/>
        <v>41526.345914351856</v>
      </c>
      <c r="L1116" t="b">
        <v>0</v>
      </c>
      <c r="M1116">
        <v>3</v>
      </c>
      <c r="N1116" t="b">
        <v>0</v>
      </c>
      <c r="O1116" t="s">
        <v>8289</v>
      </c>
      <c r="P1116" t="s">
        <v>8290</v>
      </c>
      <c r="Q1116" s="13">
        <f t="shared" si="69"/>
        <v>2013</v>
      </c>
      <c r="R1116" s="16">
        <f t="shared" si="70"/>
        <v>9</v>
      </c>
      <c r="S1116" t="str">
        <f t="shared" si="71"/>
        <v>Sep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f t="shared" si="68"/>
        <v>42429.695543981477</v>
      </c>
      <c r="L1117" t="b">
        <v>0</v>
      </c>
      <c r="M1117">
        <v>4</v>
      </c>
      <c r="N1117" t="b">
        <v>0</v>
      </c>
      <c r="O1117" t="s">
        <v>8289</v>
      </c>
      <c r="P1117" t="s">
        <v>8290</v>
      </c>
      <c r="Q1117" s="13">
        <f t="shared" si="69"/>
        <v>2016</v>
      </c>
      <c r="R1117" s="16">
        <f t="shared" si="70"/>
        <v>2</v>
      </c>
      <c r="S1117" t="str">
        <f t="shared" si="71"/>
        <v>Feb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f t="shared" si="68"/>
        <v>41009.847314814811</v>
      </c>
      <c r="L1118" t="b">
        <v>0</v>
      </c>
      <c r="M1118">
        <v>10</v>
      </c>
      <c r="N1118" t="b">
        <v>0</v>
      </c>
      <c r="O1118" t="s">
        <v>8289</v>
      </c>
      <c r="P1118" t="s">
        <v>8290</v>
      </c>
      <c r="Q1118" s="13">
        <f t="shared" si="69"/>
        <v>2012</v>
      </c>
      <c r="R1118" s="16">
        <f t="shared" si="70"/>
        <v>4</v>
      </c>
      <c r="S1118" t="str">
        <f t="shared" si="71"/>
        <v>Apr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f t="shared" si="68"/>
        <v>42333.598530092597</v>
      </c>
      <c r="L1119" t="b">
        <v>0</v>
      </c>
      <c r="M1119">
        <v>8</v>
      </c>
      <c r="N1119" t="b">
        <v>0</v>
      </c>
      <c r="O1119" t="s">
        <v>8289</v>
      </c>
      <c r="P1119" t="s">
        <v>8290</v>
      </c>
      <c r="Q1119" s="13">
        <f t="shared" si="69"/>
        <v>2015</v>
      </c>
      <c r="R1119" s="16">
        <f t="shared" si="70"/>
        <v>11</v>
      </c>
      <c r="S1119" t="str">
        <f t="shared" si="71"/>
        <v>Nov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f t="shared" si="68"/>
        <v>41704.16642361111</v>
      </c>
      <c r="L1120" t="b">
        <v>0</v>
      </c>
      <c r="M1120">
        <v>3</v>
      </c>
      <c r="N1120" t="b">
        <v>0</v>
      </c>
      <c r="O1120" t="s">
        <v>8289</v>
      </c>
      <c r="P1120" t="s">
        <v>8290</v>
      </c>
      <c r="Q1120" s="13">
        <f t="shared" si="69"/>
        <v>2014</v>
      </c>
      <c r="R1120" s="16">
        <f t="shared" si="70"/>
        <v>3</v>
      </c>
      <c r="S1120" t="str">
        <f t="shared" si="71"/>
        <v>Mar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f t="shared" si="68"/>
        <v>41722.792407407411</v>
      </c>
      <c r="L1121" t="b">
        <v>0</v>
      </c>
      <c r="M1121">
        <v>1</v>
      </c>
      <c r="N1121" t="b">
        <v>0</v>
      </c>
      <c r="O1121" t="s">
        <v>8289</v>
      </c>
      <c r="P1121" t="s">
        <v>8290</v>
      </c>
      <c r="Q1121" s="13">
        <f t="shared" si="69"/>
        <v>2014</v>
      </c>
      <c r="R1121" s="16">
        <f t="shared" si="70"/>
        <v>3</v>
      </c>
      <c r="S1121" t="str">
        <f t="shared" si="71"/>
        <v>Mar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f t="shared" si="68"/>
        <v>40799.872685185182</v>
      </c>
      <c r="L1122" t="b">
        <v>0</v>
      </c>
      <c r="M1122">
        <v>0</v>
      </c>
      <c r="N1122" t="b">
        <v>0</v>
      </c>
      <c r="O1122" t="s">
        <v>8289</v>
      </c>
      <c r="P1122" t="s">
        <v>8290</v>
      </c>
      <c r="Q1122" s="13">
        <f t="shared" si="69"/>
        <v>2011</v>
      </c>
      <c r="R1122" s="16">
        <f t="shared" si="70"/>
        <v>9</v>
      </c>
      <c r="S1122" t="str">
        <f t="shared" si="71"/>
        <v>Sep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f t="shared" si="68"/>
        <v>42412.934212962966</v>
      </c>
      <c r="L1123" t="b">
        <v>0</v>
      </c>
      <c r="M1123">
        <v>5</v>
      </c>
      <c r="N1123" t="b">
        <v>0</v>
      </c>
      <c r="O1123" t="s">
        <v>8289</v>
      </c>
      <c r="P1123" t="s">
        <v>8290</v>
      </c>
      <c r="Q1123" s="13">
        <f t="shared" si="69"/>
        <v>2016</v>
      </c>
      <c r="R1123" s="16">
        <f t="shared" si="70"/>
        <v>2</v>
      </c>
      <c r="S1123" t="str">
        <f t="shared" si="71"/>
        <v>Feb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f t="shared" si="68"/>
        <v>41410.703993055555</v>
      </c>
      <c r="L1124" t="b">
        <v>0</v>
      </c>
      <c r="M1124">
        <v>0</v>
      </c>
      <c r="N1124" t="b">
        <v>0</v>
      </c>
      <c r="O1124" t="s">
        <v>8289</v>
      </c>
      <c r="P1124" t="s">
        <v>8290</v>
      </c>
      <c r="Q1124" s="13">
        <f t="shared" si="69"/>
        <v>2013</v>
      </c>
      <c r="R1124" s="16">
        <f t="shared" si="70"/>
        <v>5</v>
      </c>
      <c r="S1124" t="str">
        <f t="shared" si="71"/>
        <v>May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f t="shared" si="68"/>
        <v>41718.5237037037</v>
      </c>
      <c r="L1125" t="b">
        <v>0</v>
      </c>
      <c r="M1125">
        <v>3</v>
      </c>
      <c r="N1125" t="b">
        <v>0</v>
      </c>
      <c r="O1125" t="s">
        <v>8289</v>
      </c>
      <c r="P1125" t="s">
        <v>8290</v>
      </c>
      <c r="Q1125" s="13">
        <f t="shared" si="69"/>
        <v>2014</v>
      </c>
      <c r="R1125" s="16">
        <f t="shared" si="70"/>
        <v>3</v>
      </c>
      <c r="S1125" t="str">
        <f t="shared" si="71"/>
        <v>Mar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f t="shared" si="68"/>
        <v>42094.667256944449</v>
      </c>
      <c r="L1126" t="b">
        <v>0</v>
      </c>
      <c r="M1126">
        <v>7</v>
      </c>
      <c r="N1126" t="b">
        <v>0</v>
      </c>
      <c r="O1126" t="s">
        <v>8289</v>
      </c>
      <c r="P1126" t="s">
        <v>8291</v>
      </c>
      <c r="Q1126" s="13">
        <f t="shared" si="69"/>
        <v>2015</v>
      </c>
      <c r="R1126" s="16">
        <f t="shared" si="70"/>
        <v>3</v>
      </c>
      <c r="S1126" t="str">
        <f t="shared" si="71"/>
        <v>Mar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f t="shared" si="68"/>
        <v>42212.624189814815</v>
      </c>
      <c r="L1127" t="b">
        <v>0</v>
      </c>
      <c r="M1127">
        <v>0</v>
      </c>
      <c r="N1127" t="b">
        <v>0</v>
      </c>
      <c r="O1127" t="s">
        <v>8289</v>
      </c>
      <c r="P1127" t="s">
        <v>8291</v>
      </c>
      <c r="Q1127" s="13">
        <f t="shared" si="69"/>
        <v>2015</v>
      </c>
      <c r="R1127" s="16">
        <f t="shared" si="70"/>
        <v>7</v>
      </c>
      <c r="S1127" t="str">
        <f t="shared" si="71"/>
        <v>Jul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f t="shared" si="68"/>
        <v>42535.327476851846</v>
      </c>
      <c r="L1128" t="b">
        <v>0</v>
      </c>
      <c r="M1128">
        <v>2</v>
      </c>
      <c r="N1128" t="b">
        <v>0</v>
      </c>
      <c r="O1128" t="s">
        <v>8289</v>
      </c>
      <c r="P1128" t="s">
        <v>8291</v>
      </c>
      <c r="Q1128" s="13">
        <f t="shared" si="69"/>
        <v>2016</v>
      </c>
      <c r="R1128" s="16">
        <f t="shared" si="70"/>
        <v>6</v>
      </c>
      <c r="S1128" t="str">
        <f t="shared" si="71"/>
        <v>Jun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f t="shared" si="68"/>
        <v>41926.854166666664</v>
      </c>
      <c r="L1129" t="b">
        <v>0</v>
      </c>
      <c r="M1129">
        <v>23</v>
      </c>
      <c r="N1129" t="b">
        <v>0</v>
      </c>
      <c r="O1129" t="s">
        <v>8289</v>
      </c>
      <c r="P1129" t="s">
        <v>8291</v>
      </c>
      <c r="Q1129" s="13">
        <f t="shared" si="69"/>
        <v>2014</v>
      </c>
      <c r="R1129" s="16">
        <f t="shared" si="70"/>
        <v>10</v>
      </c>
      <c r="S1129" t="str">
        <f t="shared" si="71"/>
        <v>Oct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f t="shared" si="68"/>
        <v>41828.649502314816</v>
      </c>
      <c r="L1130" t="b">
        <v>0</v>
      </c>
      <c r="M1130">
        <v>1</v>
      </c>
      <c r="N1130" t="b">
        <v>0</v>
      </c>
      <c r="O1130" t="s">
        <v>8289</v>
      </c>
      <c r="P1130" t="s">
        <v>8291</v>
      </c>
      <c r="Q1130" s="13">
        <f t="shared" si="69"/>
        <v>2014</v>
      </c>
      <c r="R1130" s="16">
        <f t="shared" si="70"/>
        <v>7</v>
      </c>
      <c r="S1130" t="str">
        <f t="shared" si="71"/>
        <v>Jul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f t="shared" si="68"/>
        <v>42496.264965277776</v>
      </c>
      <c r="L1131" t="b">
        <v>0</v>
      </c>
      <c r="M1131">
        <v>2</v>
      </c>
      <c r="N1131" t="b">
        <v>0</v>
      </c>
      <c r="O1131" t="s">
        <v>8289</v>
      </c>
      <c r="P1131" t="s">
        <v>8291</v>
      </c>
      <c r="Q1131" s="13">
        <f t="shared" si="69"/>
        <v>2016</v>
      </c>
      <c r="R1131" s="16">
        <f t="shared" si="70"/>
        <v>5</v>
      </c>
      <c r="S1131" t="str">
        <f t="shared" si="71"/>
        <v>May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f t="shared" si="68"/>
        <v>41908.996527777781</v>
      </c>
      <c r="L1132" t="b">
        <v>0</v>
      </c>
      <c r="M1132">
        <v>3</v>
      </c>
      <c r="N1132" t="b">
        <v>0</v>
      </c>
      <c r="O1132" t="s">
        <v>8289</v>
      </c>
      <c r="P1132" t="s">
        <v>8291</v>
      </c>
      <c r="Q1132" s="13">
        <f t="shared" si="69"/>
        <v>2014</v>
      </c>
      <c r="R1132" s="16">
        <f t="shared" si="70"/>
        <v>9</v>
      </c>
      <c r="S1132" t="str">
        <f t="shared" si="71"/>
        <v>Sep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f t="shared" si="68"/>
        <v>42332.908194444448</v>
      </c>
      <c r="L1133" t="b">
        <v>0</v>
      </c>
      <c r="M1133">
        <v>0</v>
      </c>
      <c r="N1133" t="b">
        <v>0</v>
      </c>
      <c r="O1133" t="s">
        <v>8289</v>
      </c>
      <c r="P1133" t="s">
        <v>8291</v>
      </c>
      <c r="Q1133" s="13">
        <f t="shared" si="69"/>
        <v>2015</v>
      </c>
      <c r="R1133" s="16">
        <f t="shared" si="70"/>
        <v>11</v>
      </c>
      <c r="S1133" t="str">
        <f t="shared" si="71"/>
        <v>Nov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f t="shared" si="68"/>
        <v>42706.115405092598</v>
      </c>
      <c r="L1134" t="b">
        <v>0</v>
      </c>
      <c r="M1134">
        <v>13</v>
      </c>
      <c r="N1134" t="b">
        <v>0</v>
      </c>
      <c r="O1134" t="s">
        <v>8289</v>
      </c>
      <c r="P1134" t="s">
        <v>8291</v>
      </c>
      <c r="Q1134" s="13">
        <f t="shared" si="69"/>
        <v>2016</v>
      </c>
      <c r="R1134" s="16">
        <f t="shared" si="70"/>
        <v>12</v>
      </c>
      <c r="S1134" t="str">
        <f t="shared" si="71"/>
        <v>Dec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f t="shared" si="68"/>
        <v>41821.407187500001</v>
      </c>
      <c r="L1135" t="b">
        <v>0</v>
      </c>
      <c r="M1135">
        <v>1</v>
      </c>
      <c r="N1135" t="b">
        <v>0</v>
      </c>
      <c r="O1135" t="s">
        <v>8289</v>
      </c>
      <c r="P1135" t="s">
        <v>8291</v>
      </c>
      <c r="Q1135" s="13">
        <f t="shared" si="69"/>
        <v>2014</v>
      </c>
      <c r="R1135" s="16">
        <f t="shared" si="70"/>
        <v>7</v>
      </c>
      <c r="S1135" t="str">
        <f t="shared" si="71"/>
        <v>Jul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f t="shared" si="68"/>
        <v>41958.285046296296</v>
      </c>
      <c r="L1136" t="b">
        <v>0</v>
      </c>
      <c r="M1136">
        <v>1</v>
      </c>
      <c r="N1136" t="b">
        <v>0</v>
      </c>
      <c r="O1136" t="s">
        <v>8289</v>
      </c>
      <c r="P1136" t="s">
        <v>8291</v>
      </c>
      <c r="Q1136" s="13">
        <f t="shared" si="69"/>
        <v>2014</v>
      </c>
      <c r="R1136" s="16">
        <f t="shared" si="70"/>
        <v>11</v>
      </c>
      <c r="S1136" t="str">
        <f t="shared" si="71"/>
        <v>Nov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f t="shared" si="68"/>
        <v>42558.989513888882</v>
      </c>
      <c r="L1137" t="b">
        <v>0</v>
      </c>
      <c r="M1137">
        <v>1</v>
      </c>
      <c r="N1137" t="b">
        <v>0</v>
      </c>
      <c r="O1137" t="s">
        <v>8289</v>
      </c>
      <c r="P1137" t="s">
        <v>8291</v>
      </c>
      <c r="Q1137" s="13">
        <f t="shared" si="69"/>
        <v>2016</v>
      </c>
      <c r="R1137" s="16">
        <f t="shared" si="70"/>
        <v>7</v>
      </c>
      <c r="S1137" t="str">
        <f t="shared" si="71"/>
        <v>Jul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f t="shared" si="68"/>
        <v>42327.671631944439</v>
      </c>
      <c r="L1138" t="b">
        <v>0</v>
      </c>
      <c r="M1138">
        <v>6</v>
      </c>
      <c r="N1138" t="b">
        <v>0</v>
      </c>
      <c r="O1138" t="s">
        <v>8289</v>
      </c>
      <c r="P1138" t="s">
        <v>8291</v>
      </c>
      <c r="Q1138" s="13">
        <f t="shared" si="69"/>
        <v>2015</v>
      </c>
      <c r="R1138" s="16">
        <f t="shared" si="70"/>
        <v>11</v>
      </c>
      <c r="S1138" t="str">
        <f t="shared" si="71"/>
        <v>Nov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f t="shared" si="68"/>
        <v>42453.819687499999</v>
      </c>
      <c r="L1139" t="b">
        <v>0</v>
      </c>
      <c r="M1139">
        <v>39</v>
      </c>
      <c r="N1139" t="b">
        <v>0</v>
      </c>
      <c r="O1139" t="s">
        <v>8289</v>
      </c>
      <c r="P1139" t="s">
        <v>8291</v>
      </c>
      <c r="Q1139" s="13">
        <f t="shared" si="69"/>
        <v>2016</v>
      </c>
      <c r="R1139" s="16">
        <f t="shared" si="70"/>
        <v>3</v>
      </c>
      <c r="S1139" t="str">
        <f t="shared" si="71"/>
        <v>Mar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f t="shared" si="68"/>
        <v>42736.9066087963</v>
      </c>
      <c r="L1140" t="b">
        <v>0</v>
      </c>
      <c r="M1140">
        <v>4</v>
      </c>
      <c r="N1140" t="b">
        <v>0</v>
      </c>
      <c r="O1140" t="s">
        <v>8289</v>
      </c>
      <c r="P1140" t="s">
        <v>8291</v>
      </c>
      <c r="Q1140" s="13">
        <f t="shared" si="69"/>
        <v>2017</v>
      </c>
      <c r="R1140" s="16">
        <f t="shared" si="70"/>
        <v>1</v>
      </c>
      <c r="S1140" t="str">
        <f t="shared" si="71"/>
        <v>Jan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f t="shared" si="68"/>
        <v>41975.347523148142</v>
      </c>
      <c r="L1141" t="b">
        <v>0</v>
      </c>
      <c r="M1141">
        <v>1</v>
      </c>
      <c r="N1141" t="b">
        <v>0</v>
      </c>
      <c r="O1141" t="s">
        <v>8289</v>
      </c>
      <c r="P1141" t="s">
        <v>8291</v>
      </c>
      <c r="Q1141" s="13">
        <f t="shared" si="69"/>
        <v>2014</v>
      </c>
      <c r="R1141" s="16">
        <f t="shared" si="70"/>
        <v>12</v>
      </c>
      <c r="S1141" t="str">
        <f t="shared" si="71"/>
        <v>Dec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f t="shared" si="68"/>
        <v>42192.462048611109</v>
      </c>
      <c r="L1142" t="b">
        <v>0</v>
      </c>
      <c r="M1142">
        <v>0</v>
      </c>
      <c r="N1142" t="b">
        <v>0</v>
      </c>
      <c r="O1142" t="s">
        <v>8289</v>
      </c>
      <c r="P1142" t="s">
        <v>8291</v>
      </c>
      <c r="Q1142" s="13">
        <f t="shared" si="69"/>
        <v>2015</v>
      </c>
      <c r="R1142" s="16">
        <f t="shared" si="70"/>
        <v>7</v>
      </c>
      <c r="S1142" t="str">
        <f t="shared" si="71"/>
        <v>Jul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f t="shared" si="68"/>
        <v>42164.699652777781</v>
      </c>
      <c r="L1143" t="b">
        <v>0</v>
      </c>
      <c r="M1143">
        <v>0</v>
      </c>
      <c r="N1143" t="b">
        <v>0</v>
      </c>
      <c r="O1143" t="s">
        <v>8289</v>
      </c>
      <c r="P1143" t="s">
        <v>8291</v>
      </c>
      <c r="Q1143" s="13">
        <f t="shared" si="69"/>
        <v>2015</v>
      </c>
      <c r="R1143" s="16">
        <f t="shared" si="70"/>
        <v>6</v>
      </c>
      <c r="S1143" t="str">
        <f t="shared" si="71"/>
        <v>Jun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f t="shared" si="68"/>
        <v>42022.006099537044</v>
      </c>
      <c r="L1144" t="b">
        <v>0</v>
      </c>
      <c r="M1144">
        <v>0</v>
      </c>
      <c r="N1144" t="b">
        <v>0</v>
      </c>
      <c r="O1144" t="s">
        <v>8289</v>
      </c>
      <c r="P1144" t="s">
        <v>8291</v>
      </c>
      <c r="Q1144" s="13">
        <f t="shared" si="69"/>
        <v>2015</v>
      </c>
      <c r="R1144" s="16">
        <f t="shared" si="70"/>
        <v>1</v>
      </c>
      <c r="S1144" t="str">
        <f t="shared" si="71"/>
        <v>Jan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f t="shared" si="68"/>
        <v>42325.19358796296</v>
      </c>
      <c r="L1145" t="b">
        <v>0</v>
      </c>
      <c r="M1145">
        <v>8</v>
      </c>
      <c r="N1145" t="b">
        <v>0</v>
      </c>
      <c r="O1145" t="s">
        <v>8289</v>
      </c>
      <c r="P1145" t="s">
        <v>8291</v>
      </c>
      <c r="Q1145" s="13">
        <f t="shared" si="69"/>
        <v>2015</v>
      </c>
      <c r="R1145" s="16">
        <f t="shared" si="70"/>
        <v>11</v>
      </c>
      <c r="S1145" t="str">
        <f t="shared" si="71"/>
        <v>Nov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f t="shared" si="68"/>
        <v>42093.181944444441</v>
      </c>
      <c r="L1146" t="b">
        <v>0</v>
      </c>
      <c r="M1146">
        <v>0</v>
      </c>
      <c r="N1146" t="b">
        <v>0</v>
      </c>
      <c r="O1146" t="s">
        <v>8292</v>
      </c>
      <c r="P1146" t="s">
        <v>8293</v>
      </c>
      <c r="Q1146" s="13">
        <f t="shared" si="69"/>
        <v>2015</v>
      </c>
      <c r="R1146" s="16">
        <f t="shared" si="70"/>
        <v>3</v>
      </c>
      <c r="S1146" t="str">
        <f t="shared" si="71"/>
        <v>Mar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f t="shared" si="68"/>
        <v>41854.747592592597</v>
      </c>
      <c r="L1147" t="b">
        <v>0</v>
      </c>
      <c r="M1147">
        <v>1</v>
      </c>
      <c r="N1147" t="b">
        <v>0</v>
      </c>
      <c r="O1147" t="s">
        <v>8292</v>
      </c>
      <c r="P1147" t="s">
        <v>8293</v>
      </c>
      <c r="Q1147" s="13">
        <f t="shared" si="69"/>
        <v>2014</v>
      </c>
      <c r="R1147" s="16">
        <f t="shared" si="70"/>
        <v>8</v>
      </c>
      <c r="S1147" t="str">
        <f t="shared" si="71"/>
        <v>Aug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f t="shared" si="68"/>
        <v>41723.9533912037</v>
      </c>
      <c r="L1148" t="b">
        <v>0</v>
      </c>
      <c r="M1148">
        <v>12</v>
      </c>
      <c r="N1148" t="b">
        <v>0</v>
      </c>
      <c r="O1148" t="s">
        <v>8292</v>
      </c>
      <c r="P1148" t="s">
        <v>8293</v>
      </c>
      <c r="Q1148" s="13">
        <f t="shared" si="69"/>
        <v>2014</v>
      </c>
      <c r="R1148" s="16">
        <f t="shared" si="70"/>
        <v>3</v>
      </c>
      <c r="S1148" t="str">
        <f t="shared" si="71"/>
        <v>Mar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f t="shared" si="68"/>
        <v>41871.972025462965</v>
      </c>
      <c r="L1149" t="b">
        <v>0</v>
      </c>
      <c r="M1149">
        <v>0</v>
      </c>
      <c r="N1149" t="b">
        <v>0</v>
      </c>
      <c r="O1149" t="s">
        <v>8292</v>
      </c>
      <c r="P1149" t="s">
        <v>8293</v>
      </c>
      <c r="Q1149" s="13">
        <f t="shared" si="69"/>
        <v>2014</v>
      </c>
      <c r="R1149" s="16">
        <f t="shared" si="70"/>
        <v>8</v>
      </c>
      <c r="S1149" t="str">
        <f t="shared" si="71"/>
        <v>Aug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f t="shared" si="68"/>
        <v>42675.171076388884</v>
      </c>
      <c r="L1150" t="b">
        <v>0</v>
      </c>
      <c r="M1150">
        <v>3</v>
      </c>
      <c r="N1150" t="b">
        <v>0</v>
      </c>
      <c r="O1150" t="s">
        <v>8292</v>
      </c>
      <c r="P1150" t="s">
        <v>8293</v>
      </c>
      <c r="Q1150" s="13">
        <f t="shared" si="69"/>
        <v>2016</v>
      </c>
      <c r="R1150" s="16">
        <f t="shared" si="70"/>
        <v>11</v>
      </c>
      <c r="S1150" t="str">
        <f t="shared" si="71"/>
        <v>Nov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f t="shared" si="68"/>
        <v>42507.71025462963</v>
      </c>
      <c r="L1151" t="b">
        <v>0</v>
      </c>
      <c r="M1151">
        <v>2</v>
      </c>
      <c r="N1151" t="b">
        <v>0</v>
      </c>
      <c r="O1151" t="s">
        <v>8292</v>
      </c>
      <c r="P1151" t="s">
        <v>8293</v>
      </c>
      <c r="Q1151" s="13">
        <f t="shared" si="69"/>
        <v>2016</v>
      </c>
      <c r="R1151" s="16">
        <f t="shared" si="70"/>
        <v>5</v>
      </c>
      <c r="S1151" t="str">
        <f t="shared" si="71"/>
        <v>May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f t="shared" si="68"/>
        <v>42317.954571759255</v>
      </c>
      <c r="L1152" t="b">
        <v>0</v>
      </c>
      <c r="M1152">
        <v>6</v>
      </c>
      <c r="N1152" t="b">
        <v>0</v>
      </c>
      <c r="O1152" t="s">
        <v>8292</v>
      </c>
      <c r="P1152" t="s">
        <v>8293</v>
      </c>
      <c r="Q1152" s="13">
        <f t="shared" si="69"/>
        <v>2015</v>
      </c>
      <c r="R1152" s="16">
        <f t="shared" si="70"/>
        <v>11</v>
      </c>
      <c r="S1152" t="str">
        <f t="shared" si="71"/>
        <v>Nov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f t="shared" si="68"/>
        <v>42224.102581018517</v>
      </c>
      <c r="L1153" t="b">
        <v>0</v>
      </c>
      <c r="M1153">
        <v>0</v>
      </c>
      <c r="N1153" t="b">
        <v>0</v>
      </c>
      <c r="O1153" t="s">
        <v>8292</v>
      </c>
      <c r="P1153" t="s">
        <v>8293</v>
      </c>
      <c r="Q1153" s="13">
        <f t="shared" si="69"/>
        <v>2015</v>
      </c>
      <c r="R1153" s="16">
        <f t="shared" si="70"/>
        <v>8</v>
      </c>
      <c r="S1153" t="str">
        <f t="shared" si="71"/>
        <v>Aug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f t="shared" si="68"/>
        <v>42109.709629629629</v>
      </c>
      <c r="L1154" t="b">
        <v>0</v>
      </c>
      <c r="M1154">
        <v>15</v>
      </c>
      <c r="N1154" t="b">
        <v>0</v>
      </c>
      <c r="O1154" t="s">
        <v>8292</v>
      </c>
      <c r="P1154" t="s">
        <v>8293</v>
      </c>
      <c r="Q1154" s="13">
        <f t="shared" si="69"/>
        <v>2015</v>
      </c>
      <c r="R1154" s="16">
        <f t="shared" si="70"/>
        <v>4</v>
      </c>
      <c r="S1154" t="str">
        <f t="shared" si="71"/>
        <v>Apr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f t="shared" ref="K1155:K1218" si="72">J1155/60/60/24+DATE(1970,1,1)</f>
        <v>42143.714178240742</v>
      </c>
      <c r="L1155" t="b">
        <v>0</v>
      </c>
      <c r="M1155">
        <v>1</v>
      </c>
      <c r="N1155" t="b">
        <v>0</v>
      </c>
      <c r="O1155" t="s">
        <v>8292</v>
      </c>
      <c r="P1155" t="s">
        <v>8293</v>
      </c>
      <c r="Q1155" s="13">
        <f t="shared" ref="Q1155:Q1218" si="73">YEAR(K1155)</f>
        <v>2015</v>
      </c>
      <c r="R1155" s="16">
        <f t="shared" ref="R1155:R1218" si="74">MONTH(K1155)</f>
        <v>5</v>
      </c>
      <c r="S1155" t="str">
        <f t="shared" ref="S1155:S1218" si="75">TEXT(R1155*29,"MMM")</f>
        <v>May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f t="shared" si="72"/>
        <v>42223.108865740738</v>
      </c>
      <c r="L1156" t="b">
        <v>0</v>
      </c>
      <c r="M1156">
        <v>3</v>
      </c>
      <c r="N1156" t="b">
        <v>0</v>
      </c>
      <c r="O1156" t="s">
        <v>8292</v>
      </c>
      <c r="P1156" t="s">
        <v>8293</v>
      </c>
      <c r="Q1156" s="13">
        <f t="shared" si="73"/>
        <v>2015</v>
      </c>
      <c r="R1156" s="16">
        <f t="shared" si="74"/>
        <v>8</v>
      </c>
      <c r="S1156" t="str">
        <f t="shared" si="75"/>
        <v>Aug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f t="shared" si="72"/>
        <v>41835.763981481483</v>
      </c>
      <c r="L1157" t="b">
        <v>0</v>
      </c>
      <c r="M1157">
        <v>8</v>
      </c>
      <c r="N1157" t="b">
        <v>0</v>
      </c>
      <c r="O1157" t="s">
        <v>8292</v>
      </c>
      <c r="P1157" t="s">
        <v>8293</v>
      </c>
      <c r="Q1157" s="13">
        <f t="shared" si="73"/>
        <v>2014</v>
      </c>
      <c r="R1157" s="16">
        <f t="shared" si="74"/>
        <v>7</v>
      </c>
      <c r="S1157" t="str">
        <f t="shared" si="75"/>
        <v>Jul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f t="shared" si="72"/>
        <v>42029.07131944444</v>
      </c>
      <c r="L1158" t="b">
        <v>0</v>
      </c>
      <c r="M1158">
        <v>0</v>
      </c>
      <c r="N1158" t="b">
        <v>0</v>
      </c>
      <c r="O1158" t="s">
        <v>8292</v>
      </c>
      <c r="P1158" t="s">
        <v>8293</v>
      </c>
      <c r="Q1158" s="13">
        <f t="shared" si="73"/>
        <v>2015</v>
      </c>
      <c r="R1158" s="16">
        <f t="shared" si="74"/>
        <v>1</v>
      </c>
      <c r="S1158" t="str">
        <f t="shared" si="75"/>
        <v>Jan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f t="shared" si="72"/>
        <v>41918.628240740742</v>
      </c>
      <c r="L1159" t="b">
        <v>0</v>
      </c>
      <c r="M1159">
        <v>3</v>
      </c>
      <c r="N1159" t="b">
        <v>0</v>
      </c>
      <c r="O1159" t="s">
        <v>8292</v>
      </c>
      <c r="P1159" t="s">
        <v>8293</v>
      </c>
      <c r="Q1159" s="13">
        <f t="shared" si="73"/>
        <v>2014</v>
      </c>
      <c r="R1159" s="16">
        <f t="shared" si="74"/>
        <v>10</v>
      </c>
      <c r="S1159" t="str">
        <f t="shared" si="75"/>
        <v>Oct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f t="shared" si="72"/>
        <v>41952.09175925926</v>
      </c>
      <c r="L1160" t="b">
        <v>0</v>
      </c>
      <c r="M1160">
        <v>3</v>
      </c>
      <c r="N1160" t="b">
        <v>0</v>
      </c>
      <c r="O1160" t="s">
        <v>8292</v>
      </c>
      <c r="P1160" t="s">
        <v>8293</v>
      </c>
      <c r="Q1160" s="13">
        <f t="shared" si="73"/>
        <v>2014</v>
      </c>
      <c r="R1160" s="16">
        <f t="shared" si="74"/>
        <v>11</v>
      </c>
      <c r="S1160" t="str">
        <f t="shared" si="75"/>
        <v>Nov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f t="shared" si="72"/>
        <v>42154.726446759261</v>
      </c>
      <c r="L1161" t="b">
        <v>0</v>
      </c>
      <c r="M1161">
        <v>0</v>
      </c>
      <c r="N1161" t="b">
        <v>0</v>
      </c>
      <c r="O1161" t="s">
        <v>8292</v>
      </c>
      <c r="P1161" t="s">
        <v>8293</v>
      </c>
      <c r="Q1161" s="13">
        <f t="shared" si="73"/>
        <v>2015</v>
      </c>
      <c r="R1161" s="16">
        <f t="shared" si="74"/>
        <v>5</v>
      </c>
      <c r="S1161" t="str">
        <f t="shared" si="75"/>
        <v>May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f t="shared" si="72"/>
        <v>42061.154930555553</v>
      </c>
      <c r="L1162" t="b">
        <v>0</v>
      </c>
      <c r="M1162">
        <v>19</v>
      </c>
      <c r="N1162" t="b">
        <v>0</v>
      </c>
      <c r="O1162" t="s">
        <v>8292</v>
      </c>
      <c r="P1162" t="s">
        <v>8293</v>
      </c>
      <c r="Q1162" s="13">
        <f t="shared" si="73"/>
        <v>2015</v>
      </c>
      <c r="R1162" s="16">
        <f t="shared" si="74"/>
        <v>2</v>
      </c>
      <c r="S1162" t="str">
        <f t="shared" si="75"/>
        <v>Feb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f t="shared" si="72"/>
        <v>42122.629502314812</v>
      </c>
      <c r="L1163" t="b">
        <v>0</v>
      </c>
      <c r="M1163">
        <v>0</v>
      </c>
      <c r="N1163" t="b">
        <v>0</v>
      </c>
      <c r="O1163" t="s">
        <v>8292</v>
      </c>
      <c r="P1163" t="s">
        <v>8293</v>
      </c>
      <c r="Q1163" s="13">
        <f t="shared" si="73"/>
        <v>2015</v>
      </c>
      <c r="R1163" s="16">
        <f t="shared" si="74"/>
        <v>4</v>
      </c>
      <c r="S1163" t="str">
        <f t="shared" si="75"/>
        <v>Apr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f t="shared" si="72"/>
        <v>41876.683611111112</v>
      </c>
      <c r="L1164" t="b">
        <v>0</v>
      </c>
      <c r="M1164">
        <v>2</v>
      </c>
      <c r="N1164" t="b">
        <v>0</v>
      </c>
      <c r="O1164" t="s">
        <v>8292</v>
      </c>
      <c r="P1164" t="s">
        <v>8293</v>
      </c>
      <c r="Q1164" s="13">
        <f t="shared" si="73"/>
        <v>2014</v>
      </c>
      <c r="R1164" s="16">
        <f t="shared" si="74"/>
        <v>8</v>
      </c>
      <c r="S1164" t="str">
        <f t="shared" si="75"/>
        <v>Aug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f t="shared" si="72"/>
        <v>41830.723611111112</v>
      </c>
      <c r="L1165" t="b">
        <v>0</v>
      </c>
      <c r="M1165">
        <v>0</v>
      </c>
      <c r="N1165" t="b">
        <v>0</v>
      </c>
      <c r="O1165" t="s">
        <v>8292</v>
      </c>
      <c r="P1165" t="s">
        <v>8293</v>
      </c>
      <c r="Q1165" s="13">
        <f t="shared" si="73"/>
        <v>2014</v>
      </c>
      <c r="R1165" s="16">
        <f t="shared" si="74"/>
        <v>7</v>
      </c>
      <c r="S1165" t="str">
        <f t="shared" si="75"/>
        <v>Jul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f t="shared" si="72"/>
        <v>42509.724328703705</v>
      </c>
      <c r="L1166" t="b">
        <v>0</v>
      </c>
      <c r="M1166">
        <v>0</v>
      </c>
      <c r="N1166" t="b">
        <v>0</v>
      </c>
      <c r="O1166" t="s">
        <v>8292</v>
      </c>
      <c r="P1166" t="s">
        <v>8293</v>
      </c>
      <c r="Q1166" s="13">
        <f t="shared" si="73"/>
        <v>2016</v>
      </c>
      <c r="R1166" s="16">
        <f t="shared" si="74"/>
        <v>5</v>
      </c>
      <c r="S1166" t="str">
        <f t="shared" si="75"/>
        <v>May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f t="shared" si="72"/>
        <v>41792.214467592588</v>
      </c>
      <c r="L1167" t="b">
        <v>0</v>
      </c>
      <c r="M1167">
        <v>25</v>
      </c>
      <c r="N1167" t="b">
        <v>0</v>
      </c>
      <c r="O1167" t="s">
        <v>8292</v>
      </c>
      <c r="P1167" t="s">
        <v>8293</v>
      </c>
      <c r="Q1167" s="13">
        <f t="shared" si="73"/>
        <v>2014</v>
      </c>
      <c r="R1167" s="16">
        <f t="shared" si="74"/>
        <v>6</v>
      </c>
      <c r="S1167" t="str">
        <f t="shared" si="75"/>
        <v>Jun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f t="shared" si="72"/>
        <v>42150.485439814816</v>
      </c>
      <c r="L1168" t="b">
        <v>0</v>
      </c>
      <c r="M1168">
        <v>8</v>
      </c>
      <c r="N1168" t="b">
        <v>0</v>
      </c>
      <c r="O1168" t="s">
        <v>8292</v>
      </c>
      <c r="P1168" t="s">
        <v>8293</v>
      </c>
      <c r="Q1168" s="13">
        <f t="shared" si="73"/>
        <v>2015</v>
      </c>
      <c r="R1168" s="16">
        <f t="shared" si="74"/>
        <v>5</v>
      </c>
      <c r="S1168" t="str">
        <f t="shared" si="75"/>
        <v>May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f t="shared" si="72"/>
        <v>41863.734895833331</v>
      </c>
      <c r="L1169" t="b">
        <v>0</v>
      </c>
      <c r="M1169">
        <v>16</v>
      </c>
      <c r="N1169" t="b">
        <v>0</v>
      </c>
      <c r="O1169" t="s">
        <v>8292</v>
      </c>
      <c r="P1169" t="s">
        <v>8293</v>
      </c>
      <c r="Q1169" s="13">
        <f t="shared" si="73"/>
        <v>2014</v>
      </c>
      <c r="R1169" s="16">
        <f t="shared" si="74"/>
        <v>8</v>
      </c>
      <c r="S1169" t="str">
        <f t="shared" si="75"/>
        <v>Aug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f t="shared" si="72"/>
        <v>42605.053993055553</v>
      </c>
      <c r="L1170" t="b">
        <v>0</v>
      </c>
      <c r="M1170">
        <v>3</v>
      </c>
      <c r="N1170" t="b">
        <v>0</v>
      </c>
      <c r="O1170" t="s">
        <v>8292</v>
      </c>
      <c r="P1170" t="s">
        <v>8293</v>
      </c>
      <c r="Q1170" s="13">
        <f t="shared" si="73"/>
        <v>2016</v>
      </c>
      <c r="R1170" s="16">
        <f t="shared" si="74"/>
        <v>8</v>
      </c>
      <c r="S1170" t="str">
        <f t="shared" si="75"/>
        <v>Aug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f t="shared" si="72"/>
        <v>42027.353738425925</v>
      </c>
      <c r="L1171" t="b">
        <v>0</v>
      </c>
      <c r="M1171">
        <v>3</v>
      </c>
      <c r="N1171" t="b">
        <v>0</v>
      </c>
      <c r="O1171" t="s">
        <v>8292</v>
      </c>
      <c r="P1171" t="s">
        <v>8293</v>
      </c>
      <c r="Q1171" s="13">
        <f t="shared" si="73"/>
        <v>2015</v>
      </c>
      <c r="R1171" s="16">
        <f t="shared" si="74"/>
        <v>1</v>
      </c>
      <c r="S1171" t="str">
        <f t="shared" si="75"/>
        <v>Jan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f t="shared" si="72"/>
        <v>42124.893182870372</v>
      </c>
      <c r="L1172" t="b">
        <v>0</v>
      </c>
      <c r="M1172">
        <v>2</v>
      </c>
      <c r="N1172" t="b">
        <v>0</v>
      </c>
      <c r="O1172" t="s">
        <v>8292</v>
      </c>
      <c r="P1172" t="s">
        <v>8293</v>
      </c>
      <c r="Q1172" s="13">
        <f t="shared" si="73"/>
        <v>2015</v>
      </c>
      <c r="R1172" s="16">
        <f t="shared" si="74"/>
        <v>4</v>
      </c>
      <c r="S1172" t="str">
        <f t="shared" si="75"/>
        <v>Apr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f t="shared" si="72"/>
        <v>41938.804710648146</v>
      </c>
      <c r="L1173" t="b">
        <v>0</v>
      </c>
      <c r="M1173">
        <v>1</v>
      </c>
      <c r="N1173" t="b">
        <v>0</v>
      </c>
      <c r="O1173" t="s">
        <v>8292</v>
      </c>
      <c r="P1173" t="s">
        <v>8293</v>
      </c>
      <c r="Q1173" s="13">
        <f t="shared" si="73"/>
        <v>2014</v>
      </c>
      <c r="R1173" s="16">
        <f t="shared" si="74"/>
        <v>10</v>
      </c>
      <c r="S1173" t="str">
        <f t="shared" si="75"/>
        <v>Oct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f t="shared" si="72"/>
        <v>41841.682314814818</v>
      </c>
      <c r="L1174" t="b">
        <v>0</v>
      </c>
      <c r="M1174">
        <v>0</v>
      </c>
      <c r="N1174" t="b">
        <v>0</v>
      </c>
      <c r="O1174" t="s">
        <v>8292</v>
      </c>
      <c r="P1174" t="s">
        <v>8293</v>
      </c>
      <c r="Q1174" s="13">
        <f t="shared" si="73"/>
        <v>2014</v>
      </c>
      <c r="R1174" s="16">
        <f t="shared" si="74"/>
        <v>7</v>
      </c>
      <c r="S1174" t="str">
        <f t="shared" si="75"/>
        <v>Jul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f t="shared" si="72"/>
        <v>42184.185844907406</v>
      </c>
      <c r="L1175" t="b">
        <v>0</v>
      </c>
      <c r="M1175">
        <v>1</v>
      </c>
      <c r="N1175" t="b">
        <v>0</v>
      </c>
      <c r="O1175" t="s">
        <v>8292</v>
      </c>
      <c r="P1175" t="s">
        <v>8293</v>
      </c>
      <c r="Q1175" s="13">
        <f t="shared" si="73"/>
        <v>2015</v>
      </c>
      <c r="R1175" s="16">
        <f t="shared" si="74"/>
        <v>6</v>
      </c>
      <c r="S1175" t="str">
        <f t="shared" si="75"/>
        <v>Jun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f t="shared" si="72"/>
        <v>42468.84174768519</v>
      </c>
      <c r="L1176" t="b">
        <v>0</v>
      </c>
      <c r="M1176">
        <v>19</v>
      </c>
      <c r="N1176" t="b">
        <v>0</v>
      </c>
      <c r="O1176" t="s">
        <v>8292</v>
      </c>
      <c r="P1176" t="s">
        <v>8293</v>
      </c>
      <c r="Q1176" s="13">
        <f t="shared" si="73"/>
        <v>2016</v>
      </c>
      <c r="R1176" s="16">
        <f t="shared" si="74"/>
        <v>4</v>
      </c>
      <c r="S1176" t="str">
        <f t="shared" si="75"/>
        <v>Apr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f t="shared" si="72"/>
        <v>42170.728460648148</v>
      </c>
      <c r="L1177" t="b">
        <v>0</v>
      </c>
      <c r="M1177">
        <v>9</v>
      </c>
      <c r="N1177" t="b">
        <v>0</v>
      </c>
      <c r="O1177" t="s">
        <v>8292</v>
      </c>
      <c r="P1177" t="s">
        <v>8293</v>
      </c>
      <c r="Q1177" s="13">
        <f t="shared" si="73"/>
        <v>2015</v>
      </c>
      <c r="R1177" s="16">
        <f t="shared" si="74"/>
        <v>6</v>
      </c>
      <c r="S1177" t="str">
        <f t="shared" si="75"/>
        <v>Jun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f t="shared" si="72"/>
        <v>42746.019652777773</v>
      </c>
      <c r="L1178" t="b">
        <v>0</v>
      </c>
      <c r="M1178">
        <v>1</v>
      </c>
      <c r="N1178" t="b">
        <v>0</v>
      </c>
      <c r="O1178" t="s">
        <v>8292</v>
      </c>
      <c r="P1178" t="s">
        <v>8293</v>
      </c>
      <c r="Q1178" s="13">
        <f t="shared" si="73"/>
        <v>2017</v>
      </c>
      <c r="R1178" s="16">
        <f t="shared" si="74"/>
        <v>1</v>
      </c>
      <c r="S1178" t="str">
        <f t="shared" si="75"/>
        <v>Jan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f t="shared" si="72"/>
        <v>41897.660833333335</v>
      </c>
      <c r="L1179" t="b">
        <v>0</v>
      </c>
      <c r="M1179">
        <v>0</v>
      </c>
      <c r="N1179" t="b">
        <v>0</v>
      </c>
      <c r="O1179" t="s">
        <v>8292</v>
      </c>
      <c r="P1179" t="s">
        <v>8293</v>
      </c>
      <c r="Q1179" s="13">
        <f t="shared" si="73"/>
        <v>2014</v>
      </c>
      <c r="R1179" s="16">
        <f t="shared" si="74"/>
        <v>9</v>
      </c>
      <c r="S1179" t="str">
        <f t="shared" si="75"/>
        <v>Sep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f t="shared" si="72"/>
        <v>41837.905694444446</v>
      </c>
      <c r="L1180" t="b">
        <v>0</v>
      </c>
      <c r="M1180">
        <v>1</v>
      </c>
      <c r="N1180" t="b">
        <v>0</v>
      </c>
      <c r="O1180" t="s">
        <v>8292</v>
      </c>
      <c r="P1180" t="s">
        <v>8293</v>
      </c>
      <c r="Q1180" s="13">
        <f t="shared" si="73"/>
        <v>2014</v>
      </c>
      <c r="R1180" s="16">
        <f t="shared" si="74"/>
        <v>7</v>
      </c>
      <c r="S1180" t="str">
        <f t="shared" si="75"/>
        <v>Jul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f t="shared" si="72"/>
        <v>42275.720219907409</v>
      </c>
      <c r="L1181" t="b">
        <v>0</v>
      </c>
      <c r="M1181">
        <v>5</v>
      </c>
      <c r="N1181" t="b">
        <v>0</v>
      </c>
      <c r="O1181" t="s">
        <v>8292</v>
      </c>
      <c r="P1181" t="s">
        <v>8293</v>
      </c>
      <c r="Q1181" s="13">
        <f t="shared" si="73"/>
        <v>2015</v>
      </c>
      <c r="R1181" s="16">
        <f t="shared" si="74"/>
        <v>9</v>
      </c>
      <c r="S1181" t="str">
        <f t="shared" si="75"/>
        <v>Sep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f t="shared" si="72"/>
        <v>41781.806875000002</v>
      </c>
      <c r="L1182" t="b">
        <v>0</v>
      </c>
      <c r="M1182">
        <v>85</v>
      </c>
      <c r="N1182" t="b">
        <v>0</v>
      </c>
      <c r="O1182" t="s">
        <v>8292</v>
      </c>
      <c r="P1182" t="s">
        <v>8293</v>
      </c>
      <c r="Q1182" s="13">
        <f t="shared" si="73"/>
        <v>2014</v>
      </c>
      <c r="R1182" s="16">
        <f t="shared" si="74"/>
        <v>5</v>
      </c>
      <c r="S1182" t="str">
        <f t="shared" si="75"/>
        <v>May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f t="shared" si="72"/>
        <v>42034.339363425926</v>
      </c>
      <c r="L1183" t="b">
        <v>0</v>
      </c>
      <c r="M1183">
        <v>3</v>
      </c>
      <c r="N1183" t="b">
        <v>0</v>
      </c>
      <c r="O1183" t="s">
        <v>8292</v>
      </c>
      <c r="P1183" t="s">
        <v>8293</v>
      </c>
      <c r="Q1183" s="13">
        <f t="shared" si="73"/>
        <v>2015</v>
      </c>
      <c r="R1183" s="16">
        <f t="shared" si="74"/>
        <v>1</v>
      </c>
      <c r="S1183" t="str">
        <f t="shared" si="75"/>
        <v>Jan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f t="shared" si="72"/>
        <v>42728.827407407407</v>
      </c>
      <c r="L1184" t="b">
        <v>0</v>
      </c>
      <c r="M1184">
        <v>4</v>
      </c>
      <c r="N1184" t="b">
        <v>0</v>
      </c>
      <c r="O1184" t="s">
        <v>8292</v>
      </c>
      <c r="P1184" t="s">
        <v>8293</v>
      </c>
      <c r="Q1184" s="13">
        <f t="shared" si="73"/>
        <v>2016</v>
      </c>
      <c r="R1184" s="16">
        <f t="shared" si="74"/>
        <v>12</v>
      </c>
      <c r="S1184" t="str">
        <f t="shared" si="75"/>
        <v>Dec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f t="shared" si="72"/>
        <v>42656.86137731481</v>
      </c>
      <c r="L1185" t="b">
        <v>0</v>
      </c>
      <c r="M1185">
        <v>3</v>
      </c>
      <c r="N1185" t="b">
        <v>0</v>
      </c>
      <c r="O1185" t="s">
        <v>8292</v>
      </c>
      <c r="P1185" t="s">
        <v>8293</v>
      </c>
      <c r="Q1185" s="13">
        <f t="shared" si="73"/>
        <v>2016</v>
      </c>
      <c r="R1185" s="16">
        <f t="shared" si="74"/>
        <v>10</v>
      </c>
      <c r="S1185" t="str">
        <f t="shared" si="75"/>
        <v>Oct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f t="shared" si="72"/>
        <v>42741.599664351852</v>
      </c>
      <c r="L1186" t="b">
        <v>0</v>
      </c>
      <c r="M1186">
        <v>375</v>
      </c>
      <c r="N1186" t="b">
        <v>1</v>
      </c>
      <c r="O1186" t="s">
        <v>8294</v>
      </c>
      <c r="P1186" t="s">
        <v>8295</v>
      </c>
      <c r="Q1186" s="13">
        <f t="shared" si="73"/>
        <v>2017</v>
      </c>
      <c r="R1186" s="16">
        <f t="shared" si="74"/>
        <v>1</v>
      </c>
      <c r="S1186" t="str">
        <f t="shared" si="75"/>
        <v>Jan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f t="shared" si="72"/>
        <v>42130.865150462967</v>
      </c>
      <c r="L1187" t="b">
        <v>0</v>
      </c>
      <c r="M1187">
        <v>111</v>
      </c>
      <c r="N1187" t="b">
        <v>1</v>
      </c>
      <c r="O1187" t="s">
        <v>8294</v>
      </c>
      <c r="P1187" t="s">
        <v>8295</v>
      </c>
      <c r="Q1187" s="13">
        <f t="shared" si="73"/>
        <v>2015</v>
      </c>
      <c r="R1187" s="16">
        <f t="shared" si="74"/>
        <v>5</v>
      </c>
      <c r="S1187" t="str">
        <f t="shared" si="75"/>
        <v>May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f t="shared" si="72"/>
        <v>42123.86336805555</v>
      </c>
      <c r="L1188" t="b">
        <v>0</v>
      </c>
      <c r="M1188">
        <v>123</v>
      </c>
      <c r="N1188" t="b">
        <v>1</v>
      </c>
      <c r="O1188" t="s">
        <v>8294</v>
      </c>
      <c r="P1188" t="s">
        <v>8295</v>
      </c>
      <c r="Q1188" s="13">
        <f t="shared" si="73"/>
        <v>2015</v>
      </c>
      <c r="R1188" s="16">
        <f t="shared" si="74"/>
        <v>4</v>
      </c>
      <c r="S1188" t="str">
        <f t="shared" si="75"/>
        <v>Apr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f t="shared" si="72"/>
        <v>42109.894942129627</v>
      </c>
      <c r="L1189" t="b">
        <v>0</v>
      </c>
      <c r="M1189">
        <v>70</v>
      </c>
      <c r="N1189" t="b">
        <v>1</v>
      </c>
      <c r="O1189" t="s">
        <v>8294</v>
      </c>
      <c r="P1189" t="s">
        <v>8295</v>
      </c>
      <c r="Q1189" s="13">
        <f t="shared" si="73"/>
        <v>2015</v>
      </c>
      <c r="R1189" s="16">
        <f t="shared" si="74"/>
        <v>4</v>
      </c>
      <c r="S1189" t="str">
        <f t="shared" si="75"/>
        <v>Apr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f t="shared" si="72"/>
        <v>42711.700694444444</v>
      </c>
      <c r="L1190" t="b">
        <v>0</v>
      </c>
      <c r="M1190">
        <v>85</v>
      </c>
      <c r="N1190" t="b">
        <v>1</v>
      </c>
      <c r="O1190" t="s">
        <v>8294</v>
      </c>
      <c r="P1190" t="s">
        <v>8295</v>
      </c>
      <c r="Q1190" s="13">
        <f t="shared" si="73"/>
        <v>2016</v>
      </c>
      <c r="R1190" s="16">
        <f t="shared" si="74"/>
        <v>12</v>
      </c>
      <c r="S1190" t="str">
        <f t="shared" si="75"/>
        <v>Dec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f t="shared" si="72"/>
        <v>42529.979108796295</v>
      </c>
      <c r="L1191" t="b">
        <v>0</v>
      </c>
      <c r="M1191">
        <v>86</v>
      </c>
      <c r="N1191" t="b">
        <v>1</v>
      </c>
      <c r="O1191" t="s">
        <v>8294</v>
      </c>
      <c r="P1191" t="s">
        <v>8295</v>
      </c>
      <c r="Q1191" s="13">
        <f t="shared" si="73"/>
        <v>2016</v>
      </c>
      <c r="R1191" s="16">
        <f t="shared" si="74"/>
        <v>6</v>
      </c>
      <c r="S1191" t="str">
        <f t="shared" si="75"/>
        <v>Jun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f t="shared" si="72"/>
        <v>41852.665798611109</v>
      </c>
      <c r="L1192" t="b">
        <v>0</v>
      </c>
      <c r="M1192">
        <v>13</v>
      </c>
      <c r="N1192" t="b">
        <v>1</v>
      </c>
      <c r="O1192" t="s">
        <v>8294</v>
      </c>
      <c r="P1192" t="s">
        <v>8295</v>
      </c>
      <c r="Q1192" s="13">
        <f t="shared" si="73"/>
        <v>2014</v>
      </c>
      <c r="R1192" s="16">
        <f t="shared" si="74"/>
        <v>8</v>
      </c>
      <c r="S1192" t="str">
        <f t="shared" si="75"/>
        <v>Aug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f t="shared" si="72"/>
        <v>42419.603703703702</v>
      </c>
      <c r="L1193" t="b">
        <v>0</v>
      </c>
      <c r="M1193">
        <v>33</v>
      </c>
      <c r="N1193" t="b">
        <v>1</v>
      </c>
      <c r="O1193" t="s">
        <v>8294</v>
      </c>
      <c r="P1193" t="s">
        <v>8295</v>
      </c>
      <c r="Q1193" s="13">
        <f t="shared" si="73"/>
        <v>2016</v>
      </c>
      <c r="R1193" s="16">
        <f t="shared" si="74"/>
        <v>2</v>
      </c>
      <c r="S1193" t="str">
        <f t="shared" si="75"/>
        <v>Feb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f t="shared" si="72"/>
        <v>42747.506689814814</v>
      </c>
      <c r="L1194" t="b">
        <v>0</v>
      </c>
      <c r="M1194">
        <v>15</v>
      </c>
      <c r="N1194" t="b">
        <v>1</v>
      </c>
      <c r="O1194" t="s">
        <v>8294</v>
      </c>
      <c r="P1194" t="s">
        <v>8295</v>
      </c>
      <c r="Q1194" s="13">
        <f t="shared" si="73"/>
        <v>2017</v>
      </c>
      <c r="R1194" s="16">
        <f t="shared" si="74"/>
        <v>1</v>
      </c>
      <c r="S1194" t="str">
        <f t="shared" si="75"/>
        <v>Jan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f t="shared" si="72"/>
        <v>42409.776076388895</v>
      </c>
      <c r="L1195" t="b">
        <v>0</v>
      </c>
      <c r="M1195">
        <v>273</v>
      </c>
      <c r="N1195" t="b">
        <v>1</v>
      </c>
      <c r="O1195" t="s">
        <v>8294</v>
      </c>
      <c r="P1195" t="s">
        <v>8295</v>
      </c>
      <c r="Q1195" s="13">
        <f t="shared" si="73"/>
        <v>2016</v>
      </c>
      <c r="R1195" s="16">
        <f t="shared" si="74"/>
        <v>2</v>
      </c>
      <c r="S1195" t="str">
        <f t="shared" si="75"/>
        <v>Feb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f t="shared" si="72"/>
        <v>42072.488182870366</v>
      </c>
      <c r="L1196" t="b">
        <v>0</v>
      </c>
      <c r="M1196">
        <v>714</v>
      </c>
      <c r="N1196" t="b">
        <v>1</v>
      </c>
      <c r="O1196" t="s">
        <v>8294</v>
      </c>
      <c r="P1196" t="s">
        <v>8295</v>
      </c>
      <c r="Q1196" s="13">
        <f t="shared" si="73"/>
        <v>2015</v>
      </c>
      <c r="R1196" s="16">
        <f t="shared" si="74"/>
        <v>3</v>
      </c>
      <c r="S1196" t="str">
        <f t="shared" si="75"/>
        <v>Mar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f t="shared" si="72"/>
        <v>42298.34783564815</v>
      </c>
      <c r="L1197" t="b">
        <v>0</v>
      </c>
      <c r="M1197">
        <v>170</v>
      </c>
      <c r="N1197" t="b">
        <v>1</v>
      </c>
      <c r="O1197" t="s">
        <v>8294</v>
      </c>
      <c r="P1197" t="s">
        <v>8295</v>
      </c>
      <c r="Q1197" s="13">
        <f t="shared" si="73"/>
        <v>2015</v>
      </c>
      <c r="R1197" s="16">
        <f t="shared" si="74"/>
        <v>10</v>
      </c>
      <c r="S1197" t="str">
        <f t="shared" si="75"/>
        <v>Oct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f t="shared" si="72"/>
        <v>42326.818738425922</v>
      </c>
      <c r="L1198" t="b">
        <v>0</v>
      </c>
      <c r="M1198">
        <v>512</v>
      </c>
      <c r="N1198" t="b">
        <v>1</v>
      </c>
      <c r="O1198" t="s">
        <v>8294</v>
      </c>
      <c r="P1198" t="s">
        <v>8295</v>
      </c>
      <c r="Q1198" s="13">
        <f t="shared" si="73"/>
        <v>2015</v>
      </c>
      <c r="R1198" s="16">
        <f t="shared" si="74"/>
        <v>11</v>
      </c>
      <c r="S1198" t="str">
        <f t="shared" si="75"/>
        <v>Nov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f t="shared" si="72"/>
        <v>42503.66474537037</v>
      </c>
      <c r="L1199" t="b">
        <v>0</v>
      </c>
      <c r="M1199">
        <v>314</v>
      </c>
      <c r="N1199" t="b">
        <v>1</v>
      </c>
      <c r="O1199" t="s">
        <v>8294</v>
      </c>
      <c r="P1199" t="s">
        <v>8295</v>
      </c>
      <c r="Q1199" s="13">
        <f t="shared" si="73"/>
        <v>2016</v>
      </c>
      <c r="R1199" s="16">
        <f t="shared" si="74"/>
        <v>5</v>
      </c>
      <c r="S1199" t="str">
        <f t="shared" si="75"/>
        <v>May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f t="shared" si="72"/>
        <v>42333.619050925925</v>
      </c>
      <c r="L1200" t="b">
        <v>0</v>
      </c>
      <c r="M1200">
        <v>167</v>
      </c>
      <c r="N1200" t="b">
        <v>1</v>
      </c>
      <c r="O1200" t="s">
        <v>8294</v>
      </c>
      <c r="P1200" t="s">
        <v>8295</v>
      </c>
      <c r="Q1200" s="13">
        <f t="shared" si="73"/>
        <v>2015</v>
      </c>
      <c r="R1200" s="16">
        <f t="shared" si="74"/>
        <v>11</v>
      </c>
      <c r="S1200" t="str">
        <f t="shared" si="75"/>
        <v>Nov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f t="shared" si="72"/>
        <v>42161.770833333328</v>
      </c>
      <c r="L1201" t="b">
        <v>0</v>
      </c>
      <c r="M1201">
        <v>9</v>
      </c>
      <c r="N1201" t="b">
        <v>1</v>
      </c>
      <c r="O1201" t="s">
        <v>8294</v>
      </c>
      <c r="P1201" t="s">
        <v>8295</v>
      </c>
      <c r="Q1201" s="13">
        <f t="shared" si="73"/>
        <v>2015</v>
      </c>
      <c r="R1201" s="16">
        <f t="shared" si="74"/>
        <v>6</v>
      </c>
      <c r="S1201" t="str">
        <f t="shared" si="75"/>
        <v>Jun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f t="shared" si="72"/>
        <v>42089.477500000001</v>
      </c>
      <c r="L1202" t="b">
        <v>0</v>
      </c>
      <c r="M1202">
        <v>103</v>
      </c>
      <c r="N1202" t="b">
        <v>1</v>
      </c>
      <c r="O1202" t="s">
        <v>8294</v>
      </c>
      <c r="P1202" t="s">
        <v>8295</v>
      </c>
      <c r="Q1202" s="13">
        <f t="shared" si="73"/>
        <v>2015</v>
      </c>
      <c r="R1202" s="16">
        <f t="shared" si="74"/>
        <v>3</v>
      </c>
      <c r="S1202" t="str">
        <f t="shared" si="75"/>
        <v>Mar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f t="shared" si="72"/>
        <v>42536.60701388889</v>
      </c>
      <c r="L1203" t="b">
        <v>0</v>
      </c>
      <c r="M1203">
        <v>111</v>
      </c>
      <c r="N1203" t="b">
        <v>1</v>
      </c>
      <c r="O1203" t="s">
        <v>8294</v>
      </c>
      <c r="P1203" t="s">
        <v>8295</v>
      </c>
      <c r="Q1203" s="13">
        <f t="shared" si="73"/>
        <v>2016</v>
      </c>
      <c r="R1203" s="16">
        <f t="shared" si="74"/>
        <v>6</v>
      </c>
      <c r="S1203" t="str">
        <f t="shared" si="75"/>
        <v>Jun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f t="shared" si="72"/>
        <v>42152.288819444439</v>
      </c>
      <c r="L1204" t="b">
        <v>0</v>
      </c>
      <c r="M1204">
        <v>271</v>
      </c>
      <c r="N1204" t="b">
        <v>1</v>
      </c>
      <c r="O1204" t="s">
        <v>8294</v>
      </c>
      <c r="P1204" t="s">
        <v>8295</v>
      </c>
      <c r="Q1204" s="13">
        <f t="shared" si="73"/>
        <v>2015</v>
      </c>
      <c r="R1204" s="16">
        <f t="shared" si="74"/>
        <v>5</v>
      </c>
      <c r="S1204" t="str">
        <f t="shared" si="75"/>
        <v>May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f t="shared" si="72"/>
        <v>42125.614895833336</v>
      </c>
      <c r="L1205" t="b">
        <v>0</v>
      </c>
      <c r="M1205">
        <v>101</v>
      </c>
      <c r="N1205" t="b">
        <v>1</v>
      </c>
      <c r="O1205" t="s">
        <v>8294</v>
      </c>
      <c r="P1205" t="s">
        <v>8295</v>
      </c>
      <c r="Q1205" s="13">
        <f t="shared" si="73"/>
        <v>2015</v>
      </c>
      <c r="R1205" s="16">
        <f t="shared" si="74"/>
        <v>5</v>
      </c>
      <c r="S1205" t="str">
        <f t="shared" si="75"/>
        <v>May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f t="shared" si="72"/>
        <v>42297.748067129629</v>
      </c>
      <c r="L1206" t="b">
        <v>0</v>
      </c>
      <c r="M1206">
        <v>57</v>
      </c>
      <c r="N1206" t="b">
        <v>1</v>
      </c>
      <c r="O1206" t="s">
        <v>8294</v>
      </c>
      <c r="P1206" t="s">
        <v>8295</v>
      </c>
      <c r="Q1206" s="13">
        <f t="shared" si="73"/>
        <v>2015</v>
      </c>
      <c r="R1206" s="16">
        <f t="shared" si="74"/>
        <v>10</v>
      </c>
      <c r="S1206" t="str">
        <f t="shared" si="75"/>
        <v>Oct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f t="shared" si="72"/>
        <v>42138.506377314814</v>
      </c>
      <c r="L1207" t="b">
        <v>0</v>
      </c>
      <c r="M1207">
        <v>62</v>
      </c>
      <c r="N1207" t="b">
        <v>1</v>
      </c>
      <c r="O1207" t="s">
        <v>8294</v>
      </c>
      <c r="P1207" t="s">
        <v>8295</v>
      </c>
      <c r="Q1207" s="13">
        <f t="shared" si="73"/>
        <v>2015</v>
      </c>
      <c r="R1207" s="16">
        <f t="shared" si="74"/>
        <v>5</v>
      </c>
      <c r="S1207" t="str">
        <f t="shared" si="75"/>
        <v>May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f t="shared" si="72"/>
        <v>42772.776076388895</v>
      </c>
      <c r="L1208" t="b">
        <v>0</v>
      </c>
      <c r="M1208">
        <v>32</v>
      </c>
      <c r="N1208" t="b">
        <v>1</v>
      </c>
      <c r="O1208" t="s">
        <v>8294</v>
      </c>
      <c r="P1208" t="s">
        <v>8295</v>
      </c>
      <c r="Q1208" s="13">
        <f t="shared" si="73"/>
        <v>2017</v>
      </c>
      <c r="R1208" s="16">
        <f t="shared" si="74"/>
        <v>2</v>
      </c>
      <c r="S1208" t="str">
        <f t="shared" si="75"/>
        <v>Feb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f t="shared" si="72"/>
        <v>42430.430243055554</v>
      </c>
      <c r="L1209" t="b">
        <v>0</v>
      </c>
      <c r="M1209">
        <v>141</v>
      </c>
      <c r="N1209" t="b">
        <v>1</v>
      </c>
      <c r="O1209" t="s">
        <v>8294</v>
      </c>
      <c r="P1209" t="s">
        <v>8295</v>
      </c>
      <c r="Q1209" s="13">
        <f t="shared" si="73"/>
        <v>2016</v>
      </c>
      <c r="R1209" s="16">
        <f t="shared" si="74"/>
        <v>3</v>
      </c>
      <c r="S1209" t="str">
        <f t="shared" si="75"/>
        <v>Mar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f t="shared" si="72"/>
        <v>42423.709074074075</v>
      </c>
      <c r="L1210" t="b">
        <v>0</v>
      </c>
      <c r="M1210">
        <v>75</v>
      </c>
      <c r="N1210" t="b">
        <v>1</v>
      </c>
      <c r="O1210" t="s">
        <v>8294</v>
      </c>
      <c r="P1210" t="s">
        <v>8295</v>
      </c>
      <c r="Q1210" s="13">
        <f t="shared" si="73"/>
        <v>2016</v>
      </c>
      <c r="R1210" s="16">
        <f t="shared" si="74"/>
        <v>2</v>
      </c>
      <c r="S1210" t="str">
        <f t="shared" si="75"/>
        <v>Feb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f t="shared" si="72"/>
        <v>42761.846122685187</v>
      </c>
      <c r="L1211" t="b">
        <v>0</v>
      </c>
      <c r="M1211">
        <v>46</v>
      </c>
      <c r="N1211" t="b">
        <v>1</v>
      </c>
      <c r="O1211" t="s">
        <v>8294</v>
      </c>
      <c r="P1211" t="s">
        <v>8295</v>
      </c>
      <c r="Q1211" s="13">
        <f t="shared" si="73"/>
        <v>2017</v>
      </c>
      <c r="R1211" s="16">
        <f t="shared" si="74"/>
        <v>1</v>
      </c>
      <c r="S1211" t="str">
        <f t="shared" si="75"/>
        <v>Jan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f t="shared" si="72"/>
        <v>42132.941805555558</v>
      </c>
      <c r="L1212" t="b">
        <v>0</v>
      </c>
      <c r="M1212">
        <v>103</v>
      </c>
      <c r="N1212" t="b">
        <v>1</v>
      </c>
      <c r="O1212" t="s">
        <v>8294</v>
      </c>
      <c r="P1212" t="s">
        <v>8295</v>
      </c>
      <c r="Q1212" s="13">
        <f t="shared" si="73"/>
        <v>2015</v>
      </c>
      <c r="R1212" s="16">
        <f t="shared" si="74"/>
        <v>5</v>
      </c>
      <c r="S1212" t="str">
        <f t="shared" si="75"/>
        <v>May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f t="shared" si="72"/>
        <v>42515.866446759261</v>
      </c>
      <c r="L1213" t="b">
        <v>0</v>
      </c>
      <c r="M1213">
        <v>6</v>
      </c>
      <c r="N1213" t="b">
        <v>1</v>
      </c>
      <c r="O1213" t="s">
        <v>8294</v>
      </c>
      <c r="P1213" t="s">
        <v>8295</v>
      </c>
      <c r="Q1213" s="13">
        <f t="shared" si="73"/>
        <v>2016</v>
      </c>
      <c r="R1213" s="16">
        <f t="shared" si="74"/>
        <v>5</v>
      </c>
      <c r="S1213" t="str">
        <f t="shared" si="75"/>
        <v>May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f t="shared" si="72"/>
        <v>42318.950173611112</v>
      </c>
      <c r="L1214" t="b">
        <v>0</v>
      </c>
      <c r="M1214">
        <v>83</v>
      </c>
      <c r="N1214" t="b">
        <v>1</v>
      </c>
      <c r="O1214" t="s">
        <v>8294</v>
      </c>
      <c r="P1214" t="s">
        <v>8295</v>
      </c>
      <c r="Q1214" s="13">
        <f t="shared" si="73"/>
        <v>2015</v>
      </c>
      <c r="R1214" s="16">
        <f t="shared" si="74"/>
        <v>11</v>
      </c>
      <c r="S1214" t="str">
        <f t="shared" si="75"/>
        <v>Nov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f t="shared" si="72"/>
        <v>42731.755787037036</v>
      </c>
      <c r="L1215" t="b">
        <v>0</v>
      </c>
      <c r="M1215">
        <v>108</v>
      </c>
      <c r="N1215" t="b">
        <v>1</v>
      </c>
      <c r="O1215" t="s">
        <v>8294</v>
      </c>
      <c r="P1215" t="s">
        <v>8295</v>
      </c>
      <c r="Q1215" s="13">
        <f t="shared" si="73"/>
        <v>2016</v>
      </c>
      <c r="R1215" s="16">
        <f t="shared" si="74"/>
        <v>12</v>
      </c>
      <c r="S1215" t="str">
        <f t="shared" si="75"/>
        <v>Dec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f t="shared" si="72"/>
        <v>42104.840335648143</v>
      </c>
      <c r="L1216" t="b">
        <v>0</v>
      </c>
      <c r="M1216">
        <v>25</v>
      </c>
      <c r="N1216" t="b">
        <v>1</v>
      </c>
      <c r="O1216" t="s">
        <v>8294</v>
      </c>
      <c r="P1216" t="s">
        <v>8295</v>
      </c>
      <c r="Q1216" s="13">
        <f t="shared" si="73"/>
        <v>2015</v>
      </c>
      <c r="R1216" s="16">
        <f t="shared" si="74"/>
        <v>4</v>
      </c>
      <c r="S1216" t="str">
        <f t="shared" si="75"/>
        <v>Apr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f t="shared" si="72"/>
        <v>41759.923101851848</v>
      </c>
      <c r="L1217" t="b">
        <v>0</v>
      </c>
      <c r="M1217">
        <v>549</v>
      </c>
      <c r="N1217" t="b">
        <v>1</v>
      </c>
      <c r="O1217" t="s">
        <v>8294</v>
      </c>
      <c r="P1217" t="s">
        <v>8295</v>
      </c>
      <c r="Q1217" s="13">
        <f t="shared" si="73"/>
        <v>2014</v>
      </c>
      <c r="R1217" s="16">
        <f t="shared" si="74"/>
        <v>4</v>
      </c>
      <c r="S1217" t="str">
        <f t="shared" si="75"/>
        <v>Apr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f t="shared" si="72"/>
        <v>42247.616400462968</v>
      </c>
      <c r="L1218" t="b">
        <v>0</v>
      </c>
      <c r="M1218">
        <v>222</v>
      </c>
      <c r="N1218" t="b">
        <v>1</v>
      </c>
      <c r="O1218" t="s">
        <v>8294</v>
      </c>
      <c r="P1218" t="s">
        <v>8295</v>
      </c>
      <c r="Q1218" s="13">
        <f t="shared" si="73"/>
        <v>2015</v>
      </c>
      <c r="R1218" s="16">
        <f t="shared" si="74"/>
        <v>8</v>
      </c>
      <c r="S1218" t="str">
        <f t="shared" si="75"/>
        <v>Aug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f t="shared" ref="K1219:K1282" si="76">J1219/60/60/24+DATE(1970,1,1)</f>
        <v>42535.809490740736</v>
      </c>
      <c r="L1219" t="b">
        <v>0</v>
      </c>
      <c r="M1219">
        <v>183</v>
      </c>
      <c r="N1219" t="b">
        <v>1</v>
      </c>
      <c r="O1219" t="s">
        <v>8294</v>
      </c>
      <c r="P1219" t="s">
        <v>8295</v>
      </c>
      <c r="Q1219" s="13">
        <f t="shared" ref="Q1219:Q1282" si="77">YEAR(K1219)</f>
        <v>2016</v>
      </c>
      <c r="R1219" s="16">
        <f t="shared" ref="R1219:R1282" si="78">MONTH(K1219)</f>
        <v>6</v>
      </c>
      <c r="S1219" t="str">
        <f t="shared" ref="S1219:S1282" si="79">TEXT(R1219*29,"MMM")</f>
        <v>Jun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f t="shared" si="76"/>
        <v>42278.662037037036</v>
      </c>
      <c r="L1220" t="b">
        <v>0</v>
      </c>
      <c r="M1220">
        <v>89</v>
      </c>
      <c r="N1220" t="b">
        <v>1</v>
      </c>
      <c r="O1220" t="s">
        <v>8294</v>
      </c>
      <c r="P1220" t="s">
        <v>8295</v>
      </c>
      <c r="Q1220" s="13">
        <f t="shared" si="77"/>
        <v>2015</v>
      </c>
      <c r="R1220" s="16">
        <f t="shared" si="78"/>
        <v>10</v>
      </c>
      <c r="S1220" t="str">
        <f t="shared" si="79"/>
        <v>Oct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f t="shared" si="76"/>
        <v>42633.461956018517</v>
      </c>
      <c r="L1221" t="b">
        <v>0</v>
      </c>
      <c r="M1221">
        <v>253</v>
      </c>
      <c r="N1221" t="b">
        <v>1</v>
      </c>
      <c r="O1221" t="s">
        <v>8294</v>
      </c>
      <c r="P1221" t="s">
        <v>8295</v>
      </c>
      <c r="Q1221" s="13">
        <f t="shared" si="77"/>
        <v>2016</v>
      </c>
      <c r="R1221" s="16">
        <f t="shared" si="78"/>
        <v>9</v>
      </c>
      <c r="S1221" t="str">
        <f t="shared" si="79"/>
        <v>Sep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f t="shared" si="76"/>
        <v>42211.628611111111</v>
      </c>
      <c r="L1222" t="b">
        <v>0</v>
      </c>
      <c r="M1222">
        <v>140</v>
      </c>
      <c r="N1222" t="b">
        <v>1</v>
      </c>
      <c r="O1222" t="s">
        <v>8294</v>
      </c>
      <c r="P1222" t="s">
        <v>8295</v>
      </c>
      <c r="Q1222" s="13">
        <f t="shared" si="77"/>
        <v>2015</v>
      </c>
      <c r="R1222" s="16">
        <f t="shared" si="78"/>
        <v>7</v>
      </c>
      <c r="S1222" t="str">
        <f t="shared" si="79"/>
        <v>Jul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f t="shared" si="76"/>
        <v>42680.47555555556</v>
      </c>
      <c r="L1223" t="b">
        <v>0</v>
      </c>
      <c r="M1223">
        <v>103</v>
      </c>
      <c r="N1223" t="b">
        <v>1</v>
      </c>
      <c r="O1223" t="s">
        <v>8294</v>
      </c>
      <c r="P1223" t="s">
        <v>8295</v>
      </c>
      <c r="Q1223" s="13">
        <f t="shared" si="77"/>
        <v>2016</v>
      </c>
      <c r="R1223" s="16">
        <f t="shared" si="78"/>
        <v>11</v>
      </c>
      <c r="S1223" t="str">
        <f t="shared" si="79"/>
        <v>Nov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f t="shared" si="76"/>
        <v>42430.720451388886</v>
      </c>
      <c r="L1224" t="b">
        <v>0</v>
      </c>
      <c r="M1224">
        <v>138</v>
      </c>
      <c r="N1224" t="b">
        <v>1</v>
      </c>
      <c r="O1224" t="s">
        <v>8294</v>
      </c>
      <c r="P1224" t="s">
        <v>8295</v>
      </c>
      <c r="Q1224" s="13">
        <f t="shared" si="77"/>
        <v>2016</v>
      </c>
      <c r="R1224" s="16">
        <f t="shared" si="78"/>
        <v>3</v>
      </c>
      <c r="S1224" t="str">
        <f t="shared" si="79"/>
        <v>Mar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f t="shared" si="76"/>
        <v>42654.177187499998</v>
      </c>
      <c r="L1225" t="b">
        <v>0</v>
      </c>
      <c r="M1225">
        <v>191</v>
      </c>
      <c r="N1225" t="b">
        <v>1</v>
      </c>
      <c r="O1225" t="s">
        <v>8294</v>
      </c>
      <c r="P1225" t="s">
        <v>8295</v>
      </c>
      <c r="Q1225" s="13">
        <f t="shared" si="77"/>
        <v>2016</v>
      </c>
      <c r="R1225" s="16">
        <f t="shared" si="78"/>
        <v>10</v>
      </c>
      <c r="S1225" t="str">
        <f t="shared" si="79"/>
        <v>Oct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f t="shared" si="76"/>
        <v>41736.549791666665</v>
      </c>
      <c r="L1226" t="b">
        <v>0</v>
      </c>
      <c r="M1226">
        <v>18</v>
      </c>
      <c r="N1226" t="b">
        <v>0</v>
      </c>
      <c r="O1226" t="s">
        <v>8281</v>
      </c>
      <c r="P1226" t="s">
        <v>8296</v>
      </c>
      <c r="Q1226" s="13">
        <f t="shared" si="77"/>
        <v>2014</v>
      </c>
      <c r="R1226" s="16">
        <f t="shared" si="78"/>
        <v>4</v>
      </c>
      <c r="S1226" t="str">
        <f t="shared" si="79"/>
        <v>Apr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f t="shared" si="76"/>
        <v>41509.905995370369</v>
      </c>
      <c r="L1227" t="b">
        <v>0</v>
      </c>
      <c r="M1227">
        <v>3</v>
      </c>
      <c r="N1227" t="b">
        <v>0</v>
      </c>
      <c r="O1227" t="s">
        <v>8281</v>
      </c>
      <c r="P1227" t="s">
        <v>8296</v>
      </c>
      <c r="Q1227" s="13">
        <f t="shared" si="77"/>
        <v>2013</v>
      </c>
      <c r="R1227" s="16">
        <f t="shared" si="78"/>
        <v>8</v>
      </c>
      <c r="S1227" t="str">
        <f t="shared" si="79"/>
        <v>Aug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f t="shared" si="76"/>
        <v>41715.874780092592</v>
      </c>
      <c r="L1228" t="b">
        <v>0</v>
      </c>
      <c r="M1228">
        <v>40</v>
      </c>
      <c r="N1228" t="b">
        <v>0</v>
      </c>
      <c r="O1228" t="s">
        <v>8281</v>
      </c>
      <c r="P1228" t="s">
        <v>8296</v>
      </c>
      <c r="Q1228" s="13">
        <f t="shared" si="77"/>
        <v>2014</v>
      </c>
      <c r="R1228" s="16">
        <f t="shared" si="78"/>
        <v>3</v>
      </c>
      <c r="S1228" t="str">
        <f t="shared" si="79"/>
        <v>Mar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f t="shared" si="76"/>
        <v>41827.919166666667</v>
      </c>
      <c r="L1229" t="b">
        <v>0</v>
      </c>
      <c r="M1229">
        <v>0</v>
      </c>
      <c r="N1229" t="b">
        <v>0</v>
      </c>
      <c r="O1229" t="s">
        <v>8281</v>
      </c>
      <c r="P1229" t="s">
        <v>8296</v>
      </c>
      <c r="Q1229" s="13">
        <f t="shared" si="77"/>
        <v>2014</v>
      </c>
      <c r="R1229" s="16">
        <f t="shared" si="78"/>
        <v>7</v>
      </c>
      <c r="S1229" t="str">
        <f t="shared" si="79"/>
        <v>Jul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f t="shared" si="76"/>
        <v>40754.729259259257</v>
      </c>
      <c r="L1230" t="b">
        <v>0</v>
      </c>
      <c r="M1230">
        <v>24</v>
      </c>
      <c r="N1230" t="b">
        <v>0</v>
      </c>
      <c r="O1230" t="s">
        <v>8281</v>
      </c>
      <c r="P1230" t="s">
        <v>8296</v>
      </c>
      <c r="Q1230" s="13">
        <f t="shared" si="77"/>
        <v>2011</v>
      </c>
      <c r="R1230" s="16">
        <f t="shared" si="78"/>
        <v>7</v>
      </c>
      <c r="S1230" t="str">
        <f t="shared" si="79"/>
        <v>Jul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f t="shared" si="76"/>
        <v>40985.459803240738</v>
      </c>
      <c r="L1231" t="b">
        <v>0</v>
      </c>
      <c r="M1231">
        <v>1</v>
      </c>
      <c r="N1231" t="b">
        <v>0</v>
      </c>
      <c r="O1231" t="s">
        <v>8281</v>
      </c>
      <c r="P1231" t="s">
        <v>8296</v>
      </c>
      <c r="Q1231" s="13">
        <f t="shared" si="77"/>
        <v>2012</v>
      </c>
      <c r="R1231" s="16">
        <f t="shared" si="78"/>
        <v>3</v>
      </c>
      <c r="S1231" t="str">
        <f t="shared" si="79"/>
        <v>Mar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f t="shared" si="76"/>
        <v>40568.972569444442</v>
      </c>
      <c r="L1232" t="b">
        <v>0</v>
      </c>
      <c r="M1232">
        <v>0</v>
      </c>
      <c r="N1232" t="b">
        <v>0</v>
      </c>
      <c r="O1232" t="s">
        <v>8281</v>
      </c>
      <c r="P1232" t="s">
        <v>8296</v>
      </c>
      <c r="Q1232" s="13">
        <f t="shared" si="77"/>
        <v>2011</v>
      </c>
      <c r="R1232" s="16">
        <f t="shared" si="78"/>
        <v>1</v>
      </c>
      <c r="S1232" t="str">
        <f t="shared" si="79"/>
        <v>Jan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f t="shared" si="76"/>
        <v>42193.941759259258</v>
      </c>
      <c r="L1233" t="b">
        <v>0</v>
      </c>
      <c r="M1233">
        <v>0</v>
      </c>
      <c r="N1233" t="b">
        <v>0</v>
      </c>
      <c r="O1233" t="s">
        <v>8281</v>
      </c>
      <c r="P1233" t="s">
        <v>8296</v>
      </c>
      <c r="Q1233" s="13">
        <f t="shared" si="77"/>
        <v>2015</v>
      </c>
      <c r="R1233" s="16">
        <f t="shared" si="78"/>
        <v>7</v>
      </c>
      <c r="S1233" t="str">
        <f t="shared" si="79"/>
        <v>Jul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f t="shared" si="76"/>
        <v>41506.848032407412</v>
      </c>
      <c r="L1234" t="b">
        <v>0</v>
      </c>
      <c r="M1234">
        <v>1</v>
      </c>
      <c r="N1234" t="b">
        <v>0</v>
      </c>
      <c r="O1234" t="s">
        <v>8281</v>
      </c>
      <c r="P1234" t="s">
        <v>8296</v>
      </c>
      <c r="Q1234" s="13">
        <f t="shared" si="77"/>
        <v>2013</v>
      </c>
      <c r="R1234" s="16">
        <f t="shared" si="78"/>
        <v>8</v>
      </c>
      <c r="S1234" t="str">
        <f t="shared" si="79"/>
        <v>Aug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f t="shared" si="76"/>
        <v>40939.948773148149</v>
      </c>
      <c r="L1235" t="b">
        <v>0</v>
      </c>
      <c r="M1235">
        <v>6</v>
      </c>
      <c r="N1235" t="b">
        <v>0</v>
      </c>
      <c r="O1235" t="s">
        <v>8281</v>
      </c>
      <c r="P1235" t="s">
        <v>8296</v>
      </c>
      <c r="Q1235" s="13">
        <f t="shared" si="77"/>
        <v>2012</v>
      </c>
      <c r="R1235" s="16">
        <f t="shared" si="78"/>
        <v>1</v>
      </c>
      <c r="S1235" t="str">
        <f t="shared" si="79"/>
        <v>Jan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f t="shared" si="76"/>
        <v>42007.788680555561</v>
      </c>
      <c r="L1236" t="b">
        <v>0</v>
      </c>
      <c r="M1236">
        <v>0</v>
      </c>
      <c r="N1236" t="b">
        <v>0</v>
      </c>
      <c r="O1236" t="s">
        <v>8281</v>
      </c>
      <c r="P1236" t="s">
        <v>8296</v>
      </c>
      <c r="Q1236" s="13">
        <f t="shared" si="77"/>
        <v>2015</v>
      </c>
      <c r="R1236" s="16">
        <f t="shared" si="78"/>
        <v>1</v>
      </c>
      <c r="S1236" t="str">
        <f t="shared" si="79"/>
        <v>Jan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f t="shared" si="76"/>
        <v>41583.135405092595</v>
      </c>
      <c r="L1237" t="b">
        <v>0</v>
      </c>
      <c r="M1237">
        <v>6</v>
      </c>
      <c r="N1237" t="b">
        <v>0</v>
      </c>
      <c r="O1237" t="s">
        <v>8281</v>
      </c>
      <c r="P1237" t="s">
        <v>8296</v>
      </c>
      <c r="Q1237" s="13">
        <f t="shared" si="77"/>
        <v>2013</v>
      </c>
      <c r="R1237" s="16">
        <f t="shared" si="78"/>
        <v>11</v>
      </c>
      <c r="S1237" t="str">
        <f t="shared" si="79"/>
        <v>Nov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f t="shared" si="76"/>
        <v>41110.680138888885</v>
      </c>
      <c r="L1238" t="b">
        <v>0</v>
      </c>
      <c r="M1238">
        <v>0</v>
      </c>
      <c r="N1238" t="b">
        <v>0</v>
      </c>
      <c r="O1238" t="s">
        <v>8281</v>
      </c>
      <c r="P1238" t="s">
        <v>8296</v>
      </c>
      <c r="Q1238" s="13">
        <f t="shared" si="77"/>
        <v>2012</v>
      </c>
      <c r="R1238" s="16">
        <f t="shared" si="78"/>
        <v>7</v>
      </c>
      <c r="S1238" t="str">
        <f t="shared" si="79"/>
        <v>Jul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f t="shared" si="76"/>
        <v>41125.283159722225</v>
      </c>
      <c r="L1239" t="b">
        <v>0</v>
      </c>
      <c r="M1239">
        <v>0</v>
      </c>
      <c r="N1239" t="b">
        <v>0</v>
      </c>
      <c r="O1239" t="s">
        <v>8281</v>
      </c>
      <c r="P1239" t="s">
        <v>8296</v>
      </c>
      <c r="Q1239" s="13">
        <f t="shared" si="77"/>
        <v>2012</v>
      </c>
      <c r="R1239" s="16">
        <f t="shared" si="78"/>
        <v>8</v>
      </c>
      <c r="S1239" t="str">
        <f t="shared" si="79"/>
        <v>Aug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f t="shared" si="76"/>
        <v>40731.61037037037</v>
      </c>
      <c r="L1240" t="b">
        <v>0</v>
      </c>
      <c r="M1240">
        <v>3</v>
      </c>
      <c r="N1240" t="b">
        <v>0</v>
      </c>
      <c r="O1240" t="s">
        <v>8281</v>
      </c>
      <c r="P1240" t="s">
        <v>8296</v>
      </c>
      <c r="Q1240" s="13">
        <f t="shared" si="77"/>
        <v>2011</v>
      </c>
      <c r="R1240" s="16">
        <f t="shared" si="78"/>
        <v>7</v>
      </c>
      <c r="S1240" t="str">
        <f t="shared" si="79"/>
        <v>Jul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f t="shared" si="76"/>
        <v>40883.962581018517</v>
      </c>
      <c r="L1241" t="b">
        <v>0</v>
      </c>
      <c r="M1241">
        <v>0</v>
      </c>
      <c r="N1241" t="b">
        <v>0</v>
      </c>
      <c r="O1241" t="s">
        <v>8281</v>
      </c>
      <c r="P1241" t="s">
        <v>8296</v>
      </c>
      <c r="Q1241" s="13">
        <f t="shared" si="77"/>
        <v>2011</v>
      </c>
      <c r="R1241" s="16">
        <f t="shared" si="78"/>
        <v>12</v>
      </c>
      <c r="S1241" t="str">
        <f t="shared" si="79"/>
        <v>Dec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f t="shared" si="76"/>
        <v>41409.040011574078</v>
      </c>
      <c r="L1242" t="b">
        <v>0</v>
      </c>
      <c r="M1242">
        <v>8</v>
      </c>
      <c r="N1242" t="b">
        <v>0</v>
      </c>
      <c r="O1242" t="s">
        <v>8281</v>
      </c>
      <c r="P1242" t="s">
        <v>8296</v>
      </c>
      <c r="Q1242" s="13">
        <f t="shared" si="77"/>
        <v>2013</v>
      </c>
      <c r="R1242" s="16">
        <f t="shared" si="78"/>
        <v>5</v>
      </c>
      <c r="S1242" t="str">
        <f t="shared" si="79"/>
        <v>May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f t="shared" si="76"/>
        <v>41923.837731481479</v>
      </c>
      <c r="L1243" t="b">
        <v>0</v>
      </c>
      <c r="M1243">
        <v>34</v>
      </c>
      <c r="N1243" t="b">
        <v>0</v>
      </c>
      <c r="O1243" t="s">
        <v>8281</v>
      </c>
      <c r="P1243" t="s">
        <v>8296</v>
      </c>
      <c r="Q1243" s="13">
        <f t="shared" si="77"/>
        <v>2014</v>
      </c>
      <c r="R1243" s="16">
        <f t="shared" si="78"/>
        <v>10</v>
      </c>
      <c r="S1243" t="str">
        <f t="shared" si="79"/>
        <v>Oct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f t="shared" si="76"/>
        <v>40782.165532407409</v>
      </c>
      <c r="L1244" t="b">
        <v>0</v>
      </c>
      <c r="M1244">
        <v>1</v>
      </c>
      <c r="N1244" t="b">
        <v>0</v>
      </c>
      <c r="O1244" t="s">
        <v>8281</v>
      </c>
      <c r="P1244" t="s">
        <v>8296</v>
      </c>
      <c r="Q1244" s="13">
        <f t="shared" si="77"/>
        <v>2011</v>
      </c>
      <c r="R1244" s="16">
        <f t="shared" si="78"/>
        <v>8</v>
      </c>
      <c r="S1244" t="str">
        <f t="shared" si="79"/>
        <v>Aug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f t="shared" si="76"/>
        <v>40671.879293981481</v>
      </c>
      <c r="L1245" t="b">
        <v>0</v>
      </c>
      <c r="M1245">
        <v>38</v>
      </c>
      <c r="N1245" t="b">
        <v>0</v>
      </c>
      <c r="O1245" t="s">
        <v>8281</v>
      </c>
      <c r="P1245" t="s">
        <v>8296</v>
      </c>
      <c r="Q1245" s="13">
        <f t="shared" si="77"/>
        <v>2011</v>
      </c>
      <c r="R1245" s="16">
        <f t="shared" si="78"/>
        <v>5</v>
      </c>
      <c r="S1245" t="str">
        <f t="shared" si="79"/>
        <v>May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f t="shared" si="76"/>
        <v>41355.825497685182</v>
      </c>
      <c r="L1246" t="b">
        <v>1</v>
      </c>
      <c r="M1246">
        <v>45</v>
      </c>
      <c r="N1246" t="b">
        <v>1</v>
      </c>
      <c r="O1246" t="s">
        <v>8281</v>
      </c>
      <c r="P1246" t="s">
        <v>8282</v>
      </c>
      <c r="Q1246" s="13">
        <f t="shared" si="77"/>
        <v>2013</v>
      </c>
      <c r="R1246" s="16">
        <f t="shared" si="78"/>
        <v>3</v>
      </c>
      <c r="S1246" t="str">
        <f t="shared" si="79"/>
        <v>Mar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f t="shared" si="76"/>
        <v>41774.599930555552</v>
      </c>
      <c r="L1247" t="b">
        <v>1</v>
      </c>
      <c r="M1247">
        <v>17</v>
      </c>
      <c r="N1247" t="b">
        <v>1</v>
      </c>
      <c r="O1247" t="s">
        <v>8281</v>
      </c>
      <c r="P1247" t="s">
        <v>8282</v>
      </c>
      <c r="Q1247" s="13">
        <f t="shared" si="77"/>
        <v>2014</v>
      </c>
      <c r="R1247" s="16">
        <f t="shared" si="78"/>
        <v>5</v>
      </c>
      <c r="S1247" t="str">
        <f t="shared" si="79"/>
        <v>May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f t="shared" si="76"/>
        <v>40838.043391203704</v>
      </c>
      <c r="L1248" t="b">
        <v>1</v>
      </c>
      <c r="M1248">
        <v>31</v>
      </c>
      <c r="N1248" t="b">
        <v>1</v>
      </c>
      <c r="O1248" t="s">
        <v>8281</v>
      </c>
      <c r="P1248" t="s">
        <v>8282</v>
      </c>
      <c r="Q1248" s="13">
        <f t="shared" si="77"/>
        <v>2011</v>
      </c>
      <c r="R1248" s="16">
        <f t="shared" si="78"/>
        <v>10</v>
      </c>
      <c r="S1248" t="str">
        <f t="shared" si="79"/>
        <v>Oct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f t="shared" si="76"/>
        <v>41370.292303240742</v>
      </c>
      <c r="L1249" t="b">
        <v>1</v>
      </c>
      <c r="M1249">
        <v>50</v>
      </c>
      <c r="N1249" t="b">
        <v>1</v>
      </c>
      <c r="O1249" t="s">
        <v>8281</v>
      </c>
      <c r="P1249" t="s">
        <v>8282</v>
      </c>
      <c r="Q1249" s="13">
        <f t="shared" si="77"/>
        <v>2013</v>
      </c>
      <c r="R1249" s="16">
        <f t="shared" si="78"/>
        <v>4</v>
      </c>
      <c r="S1249" t="str">
        <f t="shared" si="79"/>
        <v>Apr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f t="shared" si="76"/>
        <v>41767.656863425924</v>
      </c>
      <c r="L1250" t="b">
        <v>1</v>
      </c>
      <c r="M1250">
        <v>59</v>
      </c>
      <c r="N1250" t="b">
        <v>1</v>
      </c>
      <c r="O1250" t="s">
        <v>8281</v>
      </c>
      <c r="P1250" t="s">
        <v>8282</v>
      </c>
      <c r="Q1250" s="13">
        <f t="shared" si="77"/>
        <v>2014</v>
      </c>
      <c r="R1250" s="16">
        <f t="shared" si="78"/>
        <v>5</v>
      </c>
      <c r="S1250" t="str">
        <f t="shared" si="79"/>
        <v>May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f t="shared" si="76"/>
        <v>41067.74086805556</v>
      </c>
      <c r="L1251" t="b">
        <v>1</v>
      </c>
      <c r="M1251">
        <v>81</v>
      </c>
      <c r="N1251" t="b">
        <v>1</v>
      </c>
      <c r="O1251" t="s">
        <v>8281</v>
      </c>
      <c r="P1251" t="s">
        <v>8282</v>
      </c>
      <c r="Q1251" s="13">
        <f t="shared" si="77"/>
        <v>2012</v>
      </c>
      <c r="R1251" s="16">
        <f t="shared" si="78"/>
        <v>6</v>
      </c>
      <c r="S1251" t="str">
        <f t="shared" si="79"/>
        <v>Jun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f t="shared" si="76"/>
        <v>41843.64271990741</v>
      </c>
      <c r="L1252" t="b">
        <v>1</v>
      </c>
      <c r="M1252">
        <v>508</v>
      </c>
      <c r="N1252" t="b">
        <v>1</v>
      </c>
      <c r="O1252" t="s">
        <v>8281</v>
      </c>
      <c r="P1252" t="s">
        <v>8282</v>
      </c>
      <c r="Q1252" s="13">
        <f t="shared" si="77"/>
        <v>2014</v>
      </c>
      <c r="R1252" s="16">
        <f t="shared" si="78"/>
        <v>7</v>
      </c>
      <c r="S1252" t="str">
        <f t="shared" si="79"/>
        <v>Jul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f t="shared" si="76"/>
        <v>40751.814432870371</v>
      </c>
      <c r="L1253" t="b">
        <v>1</v>
      </c>
      <c r="M1253">
        <v>74</v>
      </c>
      <c r="N1253" t="b">
        <v>1</v>
      </c>
      <c r="O1253" t="s">
        <v>8281</v>
      </c>
      <c r="P1253" t="s">
        <v>8282</v>
      </c>
      <c r="Q1253" s="13">
        <f t="shared" si="77"/>
        <v>2011</v>
      </c>
      <c r="R1253" s="16">
        <f t="shared" si="78"/>
        <v>7</v>
      </c>
      <c r="S1253" t="str">
        <f t="shared" si="79"/>
        <v>Jul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f t="shared" si="76"/>
        <v>41543.988067129627</v>
      </c>
      <c r="L1254" t="b">
        <v>1</v>
      </c>
      <c r="M1254">
        <v>141</v>
      </c>
      <c r="N1254" t="b">
        <v>1</v>
      </c>
      <c r="O1254" t="s">
        <v>8281</v>
      </c>
      <c r="P1254" t="s">
        <v>8282</v>
      </c>
      <c r="Q1254" s="13">
        <f t="shared" si="77"/>
        <v>2013</v>
      </c>
      <c r="R1254" s="16">
        <f t="shared" si="78"/>
        <v>9</v>
      </c>
      <c r="S1254" t="str">
        <f t="shared" si="79"/>
        <v>Sep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f t="shared" si="76"/>
        <v>41855.783645833333</v>
      </c>
      <c r="L1255" t="b">
        <v>1</v>
      </c>
      <c r="M1255">
        <v>711</v>
      </c>
      <c r="N1255" t="b">
        <v>1</v>
      </c>
      <c r="O1255" t="s">
        <v>8281</v>
      </c>
      <c r="P1255" t="s">
        <v>8282</v>
      </c>
      <c r="Q1255" s="13">
        <f t="shared" si="77"/>
        <v>2014</v>
      </c>
      <c r="R1255" s="16">
        <f t="shared" si="78"/>
        <v>8</v>
      </c>
      <c r="S1255" t="str">
        <f t="shared" si="79"/>
        <v>Aug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f t="shared" si="76"/>
        <v>40487.621365740742</v>
      </c>
      <c r="L1256" t="b">
        <v>1</v>
      </c>
      <c r="M1256">
        <v>141</v>
      </c>
      <c r="N1256" t="b">
        <v>1</v>
      </c>
      <c r="O1256" t="s">
        <v>8281</v>
      </c>
      <c r="P1256" t="s">
        <v>8282</v>
      </c>
      <c r="Q1256" s="13">
        <f t="shared" si="77"/>
        <v>2010</v>
      </c>
      <c r="R1256" s="16">
        <f t="shared" si="78"/>
        <v>11</v>
      </c>
      <c r="S1256" t="str">
        <f t="shared" si="79"/>
        <v>Nov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f t="shared" si="76"/>
        <v>41579.845509259263</v>
      </c>
      <c r="L1257" t="b">
        <v>1</v>
      </c>
      <c r="M1257">
        <v>109</v>
      </c>
      <c r="N1257" t="b">
        <v>1</v>
      </c>
      <c r="O1257" t="s">
        <v>8281</v>
      </c>
      <c r="P1257" t="s">
        <v>8282</v>
      </c>
      <c r="Q1257" s="13">
        <f t="shared" si="77"/>
        <v>2013</v>
      </c>
      <c r="R1257" s="16">
        <f t="shared" si="78"/>
        <v>11</v>
      </c>
      <c r="S1257" t="str">
        <f t="shared" si="79"/>
        <v>Nov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f t="shared" si="76"/>
        <v>40921.919340277782</v>
      </c>
      <c r="L1258" t="b">
        <v>1</v>
      </c>
      <c r="M1258">
        <v>361</v>
      </c>
      <c r="N1258" t="b">
        <v>1</v>
      </c>
      <c r="O1258" t="s">
        <v>8281</v>
      </c>
      <c r="P1258" t="s">
        <v>8282</v>
      </c>
      <c r="Q1258" s="13">
        <f t="shared" si="77"/>
        <v>2012</v>
      </c>
      <c r="R1258" s="16">
        <f t="shared" si="78"/>
        <v>1</v>
      </c>
      <c r="S1258" t="str">
        <f t="shared" si="79"/>
        <v>Jan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f t="shared" si="76"/>
        <v>40587.085532407407</v>
      </c>
      <c r="L1259" t="b">
        <v>1</v>
      </c>
      <c r="M1259">
        <v>176</v>
      </c>
      <c r="N1259" t="b">
        <v>1</v>
      </c>
      <c r="O1259" t="s">
        <v>8281</v>
      </c>
      <c r="P1259" t="s">
        <v>8282</v>
      </c>
      <c r="Q1259" s="13">
        <f t="shared" si="77"/>
        <v>2011</v>
      </c>
      <c r="R1259" s="16">
        <f t="shared" si="78"/>
        <v>2</v>
      </c>
      <c r="S1259" t="str">
        <f t="shared" si="79"/>
        <v>Feb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f t="shared" si="76"/>
        <v>41487.611250000002</v>
      </c>
      <c r="L1260" t="b">
        <v>1</v>
      </c>
      <c r="M1260">
        <v>670</v>
      </c>
      <c r="N1260" t="b">
        <v>1</v>
      </c>
      <c r="O1260" t="s">
        <v>8281</v>
      </c>
      <c r="P1260" t="s">
        <v>8282</v>
      </c>
      <c r="Q1260" s="13">
        <f t="shared" si="77"/>
        <v>2013</v>
      </c>
      <c r="R1260" s="16">
        <f t="shared" si="78"/>
        <v>8</v>
      </c>
      <c r="S1260" t="str">
        <f t="shared" si="79"/>
        <v>Aug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f t="shared" si="76"/>
        <v>41766.970648148148</v>
      </c>
      <c r="L1261" t="b">
        <v>1</v>
      </c>
      <c r="M1261">
        <v>96</v>
      </c>
      <c r="N1261" t="b">
        <v>1</v>
      </c>
      <c r="O1261" t="s">
        <v>8281</v>
      </c>
      <c r="P1261" t="s">
        <v>8282</v>
      </c>
      <c r="Q1261" s="13">
        <f t="shared" si="77"/>
        <v>2014</v>
      </c>
      <c r="R1261" s="16">
        <f t="shared" si="78"/>
        <v>5</v>
      </c>
      <c r="S1261" t="str">
        <f t="shared" si="79"/>
        <v>May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f t="shared" si="76"/>
        <v>41666.842824074076</v>
      </c>
      <c r="L1262" t="b">
        <v>1</v>
      </c>
      <c r="M1262">
        <v>74</v>
      </c>
      <c r="N1262" t="b">
        <v>1</v>
      </c>
      <c r="O1262" t="s">
        <v>8281</v>
      </c>
      <c r="P1262" t="s">
        <v>8282</v>
      </c>
      <c r="Q1262" s="13">
        <f t="shared" si="77"/>
        <v>2014</v>
      </c>
      <c r="R1262" s="16">
        <f t="shared" si="78"/>
        <v>1</v>
      </c>
      <c r="S1262" t="str">
        <f t="shared" si="79"/>
        <v>Jan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f t="shared" si="76"/>
        <v>41638.342905092592</v>
      </c>
      <c r="L1263" t="b">
        <v>1</v>
      </c>
      <c r="M1263">
        <v>52</v>
      </c>
      <c r="N1263" t="b">
        <v>1</v>
      </c>
      <c r="O1263" t="s">
        <v>8281</v>
      </c>
      <c r="P1263" t="s">
        <v>8282</v>
      </c>
      <c r="Q1263" s="13">
        <f t="shared" si="77"/>
        <v>2013</v>
      </c>
      <c r="R1263" s="16">
        <f t="shared" si="78"/>
        <v>12</v>
      </c>
      <c r="S1263" t="str">
        <f t="shared" si="79"/>
        <v>Dec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f t="shared" si="76"/>
        <v>41656.762638888889</v>
      </c>
      <c r="L1264" t="b">
        <v>1</v>
      </c>
      <c r="M1264">
        <v>105</v>
      </c>
      <c r="N1264" t="b">
        <v>1</v>
      </c>
      <c r="O1264" t="s">
        <v>8281</v>
      </c>
      <c r="P1264" t="s">
        <v>8282</v>
      </c>
      <c r="Q1264" s="13">
        <f t="shared" si="77"/>
        <v>2014</v>
      </c>
      <c r="R1264" s="16">
        <f t="shared" si="78"/>
        <v>1</v>
      </c>
      <c r="S1264" t="str">
        <f t="shared" si="79"/>
        <v>Jan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f t="shared" si="76"/>
        <v>41692.084143518521</v>
      </c>
      <c r="L1265" t="b">
        <v>1</v>
      </c>
      <c r="M1265">
        <v>41</v>
      </c>
      <c r="N1265" t="b">
        <v>1</v>
      </c>
      <c r="O1265" t="s">
        <v>8281</v>
      </c>
      <c r="P1265" t="s">
        <v>8282</v>
      </c>
      <c r="Q1265" s="13">
        <f t="shared" si="77"/>
        <v>2014</v>
      </c>
      <c r="R1265" s="16">
        <f t="shared" si="78"/>
        <v>2</v>
      </c>
      <c r="S1265" t="str">
        <f t="shared" si="79"/>
        <v>Feb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f t="shared" si="76"/>
        <v>41547.662997685184</v>
      </c>
      <c r="L1266" t="b">
        <v>1</v>
      </c>
      <c r="M1266">
        <v>34</v>
      </c>
      <c r="N1266" t="b">
        <v>1</v>
      </c>
      <c r="O1266" t="s">
        <v>8281</v>
      </c>
      <c r="P1266" t="s">
        <v>8282</v>
      </c>
      <c r="Q1266" s="13">
        <f t="shared" si="77"/>
        <v>2013</v>
      </c>
      <c r="R1266" s="16">
        <f t="shared" si="78"/>
        <v>9</v>
      </c>
      <c r="S1266" t="str">
        <f t="shared" si="79"/>
        <v>Sep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f t="shared" si="76"/>
        <v>40465.655266203699</v>
      </c>
      <c r="L1267" t="b">
        <v>1</v>
      </c>
      <c r="M1267">
        <v>66</v>
      </c>
      <c r="N1267" t="b">
        <v>1</v>
      </c>
      <c r="O1267" t="s">
        <v>8281</v>
      </c>
      <c r="P1267" t="s">
        <v>8282</v>
      </c>
      <c r="Q1267" s="13">
        <f t="shared" si="77"/>
        <v>2010</v>
      </c>
      <c r="R1267" s="16">
        <f t="shared" si="78"/>
        <v>10</v>
      </c>
      <c r="S1267" t="str">
        <f t="shared" si="79"/>
        <v>Oct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f t="shared" si="76"/>
        <v>41620.87667824074</v>
      </c>
      <c r="L1268" t="b">
        <v>1</v>
      </c>
      <c r="M1268">
        <v>50</v>
      </c>
      <c r="N1268" t="b">
        <v>1</v>
      </c>
      <c r="O1268" t="s">
        <v>8281</v>
      </c>
      <c r="P1268" t="s">
        <v>8282</v>
      </c>
      <c r="Q1268" s="13">
        <f t="shared" si="77"/>
        <v>2013</v>
      </c>
      <c r="R1268" s="16">
        <f t="shared" si="78"/>
        <v>12</v>
      </c>
      <c r="S1268" t="str">
        <f t="shared" si="79"/>
        <v>Dec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f t="shared" si="76"/>
        <v>41449.585162037038</v>
      </c>
      <c r="L1269" t="b">
        <v>1</v>
      </c>
      <c r="M1269">
        <v>159</v>
      </c>
      <c r="N1269" t="b">
        <v>1</v>
      </c>
      <c r="O1269" t="s">
        <v>8281</v>
      </c>
      <c r="P1269" t="s">
        <v>8282</v>
      </c>
      <c r="Q1269" s="13">
        <f t="shared" si="77"/>
        <v>2013</v>
      </c>
      <c r="R1269" s="16">
        <f t="shared" si="78"/>
        <v>6</v>
      </c>
      <c r="S1269" t="str">
        <f t="shared" si="79"/>
        <v>Jun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f t="shared" si="76"/>
        <v>41507.845451388886</v>
      </c>
      <c r="L1270" t="b">
        <v>1</v>
      </c>
      <c r="M1270">
        <v>182</v>
      </c>
      <c r="N1270" t="b">
        <v>1</v>
      </c>
      <c r="O1270" t="s">
        <v>8281</v>
      </c>
      <c r="P1270" t="s">
        <v>8282</v>
      </c>
      <c r="Q1270" s="13">
        <f t="shared" si="77"/>
        <v>2013</v>
      </c>
      <c r="R1270" s="16">
        <f t="shared" si="78"/>
        <v>8</v>
      </c>
      <c r="S1270" t="str">
        <f t="shared" si="79"/>
        <v>Aug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f t="shared" si="76"/>
        <v>42445.823055555549</v>
      </c>
      <c r="L1271" t="b">
        <v>1</v>
      </c>
      <c r="M1271">
        <v>206</v>
      </c>
      <c r="N1271" t="b">
        <v>1</v>
      </c>
      <c r="O1271" t="s">
        <v>8281</v>
      </c>
      <c r="P1271" t="s">
        <v>8282</v>
      </c>
      <c r="Q1271" s="13">
        <f t="shared" si="77"/>
        <v>2016</v>
      </c>
      <c r="R1271" s="16">
        <f t="shared" si="78"/>
        <v>3</v>
      </c>
      <c r="S1271" t="str">
        <f t="shared" si="79"/>
        <v>Mar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f t="shared" si="76"/>
        <v>40933.856967592597</v>
      </c>
      <c r="L1272" t="b">
        <v>1</v>
      </c>
      <c r="M1272">
        <v>169</v>
      </c>
      <c r="N1272" t="b">
        <v>1</v>
      </c>
      <c r="O1272" t="s">
        <v>8281</v>
      </c>
      <c r="P1272" t="s">
        <v>8282</v>
      </c>
      <c r="Q1272" s="13">
        <f t="shared" si="77"/>
        <v>2012</v>
      </c>
      <c r="R1272" s="16">
        <f t="shared" si="78"/>
        <v>1</v>
      </c>
      <c r="S1272" t="str">
        <f t="shared" si="79"/>
        <v>Jan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f t="shared" si="76"/>
        <v>41561.683553240742</v>
      </c>
      <c r="L1273" t="b">
        <v>1</v>
      </c>
      <c r="M1273">
        <v>31</v>
      </c>
      <c r="N1273" t="b">
        <v>1</v>
      </c>
      <c r="O1273" t="s">
        <v>8281</v>
      </c>
      <c r="P1273" t="s">
        <v>8282</v>
      </c>
      <c r="Q1273" s="13">
        <f t="shared" si="77"/>
        <v>2013</v>
      </c>
      <c r="R1273" s="16">
        <f t="shared" si="78"/>
        <v>10</v>
      </c>
      <c r="S1273" t="str">
        <f t="shared" si="79"/>
        <v>Oct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f t="shared" si="76"/>
        <v>40274.745127314818</v>
      </c>
      <c r="L1274" t="b">
        <v>1</v>
      </c>
      <c r="M1274">
        <v>28</v>
      </c>
      <c r="N1274" t="b">
        <v>1</v>
      </c>
      <c r="O1274" t="s">
        <v>8281</v>
      </c>
      <c r="P1274" t="s">
        <v>8282</v>
      </c>
      <c r="Q1274" s="13">
        <f t="shared" si="77"/>
        <v>2010</v>
      </c>
      <c r="R1274" s="16">
        <f t="shared" si="78"/>
        <v>4</v>
      </c>
      <c r="S1274" t="str">
        <f t="shared" si="79"/>
        <v>Apr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f t="shared" si="76"/>
        <v>41852.730219907404</v>
      </c>
      <c r="L1275" t="b">
        <v>1</v>
      </c>
      <c r="M1275">
        <v>54</v>
      </c>
      <c r="N1275" t="b">
        <v>1</v>
      </c>
      <c r="O1275" t="s">
        <v>8281</v>
      </c>
      <c r="P1275" t="s">
        <v>8282</v>
      </c>
      <c r="Q1275" s="13">
        <f t="shared" si="77"/>
        <v>2014</v>
      </c>
      <c r="R1275" s="16">
        <f t="shared" si="78"/>
        <v>8</v>
      </c>
      <c r="S1275" t="str">
        <f t="shared" si="79"/>
        <v>Aug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f t="shared" si="76"/>
        <v>41116.690104166664</v>
      </c>
      <c r="L1276" t="b">
        <v>1</v>
      </c>
      <c r="M1276">
        <v>467</v>
      </c>
      <c r="N1276" t="b">
        <v>1</v>
      </c>
      <c r="O1276" t="s">
        <v>8281</v>
      </c>
      <c r="P1276" t="s">
        <v>8282</v>
      </c>
      <c r="Q1276" s="13">
        <f t="shared" si="77"/>
        <v>2012</v>
      </c>
      <c r="R1276" s="16">
        <f t="shared" si="78"/>
        <v>7</v>
      </c>
      <c r="S1276" t="str">
        <f t="shared" si="79"/>
        <v>Jul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f t="shared" si="76"/>
        <v>41458.867905092593</v>
      </c>
      <c r="L1277" t="b">
        <v>1</v>
      </c>
      <c r="M1277">
        <v>389</v>
      </c>
      <c r="N1277" t="b">
        <v>1</v>
      </c>
      <c r="O1277" t="s">
        <v>8281</v>
      </c>
      <c r="P1277" t="s">
        <v>8282</v>
      </c>
      <c r="Q1277" s="13">
        <f t="shared" si="77"/>
        <v>2013</v>
      </c>
      <c r="R1277" s="16">
        <f t="shared" si="78"/>
        <v>7</v>
      </c>
      <c r="S1277" t="str">
        <f t="shared" si="79"/>
        <v>Jul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f t="shared" si="76"/>
        <v>40007.704247685186</v>
      </c>
      <c r="L1278" t="b">
        <v>1</v>
      </c>
      <c r="M1278">
        <v>68</v>
      </c>
      <c r="N1278" t="b">
        <v>1</v>
      </c>
      <c r="O1278" t="s">
        <v>8281</v>
      </c>
      <c r="P1278" t="s">
        <v>8282</v>
      </c>
      <c r="Q1278" s="13">
        <f t="shared" si="77"/>
        <v>2009</v>
      </c>
      <c r="R1278" s="16">
        <f t="shared" si="78"/>
        <v>7</v>
      </c>
      <c r="S1278" t="str">
        <f t="shared" si="79"/>
        <v>Jul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f t="shared" si="76"/>
        <v>41121.561886574076</v>
      </c>
      <c r="L1279" t="b">
        <v>1</v>
      </c>
      <c r="M1279">
        <v>413</v>
      </c>
      <c r="N1279" t="b">
        <v>1</v>
      </c>
      <c r="O1279" t="s">
        <v>8281</v>
      </c>
      <c r="P1279" t="s">
        <v>8282</v>
      </c>
      <c r="Q1279" s="13">
        <f t="shared" si="77"/>
        <v>2012</v>
      </c>
      <c r="R1279" s="16">
        <f t="shared" si="78"/>
        <v>7</v>
      </c>
      <c r="S1279" t="str">
        <f t="shared" si="79"/>
        <v>Jul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f t="shared" si="76"/>
        <v>41786.555162037039</v>
      </c>
      <c r="L1280" t="b">
        <v>1</v>
      </c>
      <c r="M1280">
        <v>190</v>
      </c>
      <c r="N1280" t="b">
        <v>1</v>
      </c>
      <c r="O1280" t="s">
        <v>8281</v>
      </c>
      <c r="P1280" t="s">
        <v>8282</v>
      </c>
      <c r="Q1280" s="13">
        <f t="shared" si="77"/>
        <v>2014</v>
      </c>
      <c r="R1280" s="16">
        <f t="shared" si="78"/>
        <v>5</v>
      </c>
      <c r="S1280" t="str">
        <f t="shared" si="79"/>
        <v>May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f t="shared" si="76"/>
        <v>41682.099189814813</v>
      </c>
      <c r="L1281" t="b">
        <v>1</v>
      </c>
      <c r="M1281">
        <v>189</v>
      </c>
      <c r="N1281" t="b">
        <v>1</v>
      </c>
      <c r="O1281" t="s">
        <v>8281</v>
      </c>
      <c r="P1281" t="s">
        <v>8282</v>
      </c>
      <c r="Q1281" s="13">
        <f t="shared" si="77"/>
        <v>2014</v>
      </c>
      <c r="R1281" s="16">
        <f t="shared" si="78"/>
        <v>2</v>
      </c>
      <c r="S1281" t="str">
        <f t="shared" si="79"/>
        <v>Feb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f t="shared" si="76"/>
        <v>40513.757569444446</v>
      </c>
      <c r="L1282" t="b">
        <v>1</v>
      </c>
      <c r="M1282">
        <v>130</v>
      </c>
      <c r="N1282" t="b">
        <v>1</v>
      </c>
      <c r="O1282" t="s">
        <v>8281</v>
      </c>
      <c r="P1282" t="s">
        <v>8282</v>
      </c>
      <c r="Q1282" s="13">
        <f t="shared" si="77"/>
        <v>2010</v>
      </c>
      <c r="R1282" s="16">
        <f t="shared" si="78"/>
        <v>12</v>
      </c>
      <c r="S1282" t="str">
        <f t="shared" si="79"/>
        <v>Dec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f t="shared" ref="K1283:K1346" si="80">J1283/60/60/24+DATE(1970,1,1)</f>
        <v>41463.743472222224</v>
      </c>
      <c r="L1283" t="b">
        <v>1</v>
      </c>
      <c r="M1283">
        <v>74</v>
      </c>
      <c r="N1283" t="b">
        <v>1</v>
      </c>
      <c r="O1283" t="s">
        <v>8281</v>
      </c>
      <c r="P1283" t="s">
        <v>8282</v>
      </c>
      <c r="Q1283" s="13">
        <f t="shared" ref="Q1283:Q1346" si="81">YEAR(K1283)</f>
        <v>2013</v>
      </c>
      <c r="R1283" s="16">
        <f t="shared" ref="R1283:R1346" si="82">MONTH(K1283)</f>
        <v>7</v>
      </c>
      <c r="S1283" t="str">
        <f t="shared" ref="S1283:S1346" si="83">TEXT(R1283*29,"MMM")</f>
        <v>Jul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f t="shared" si="80"/>
        <v>41586.475173611114</v>
      </c>
      <c r="L1284" t="b">
        <v>1</v>
      </c>
      <c r="M1284">
        <v>274</v>
      </c>
      <c r="N1284" t="b">
        <v>1</v>
      </c>
      <c r="O1284" t="s">
        <v>8281</v>
      </c>
      <c r="P1284" t="s">
        <v>8282</v>
      </c>
      <c r="Q1284" s="13">
        <f t="shared" si="81"/>
        <v>2013</v>
      </c>
      <c r="R1284" s="16">
        <f t="shared" si="82"/>
        <v>11</v>
      </c>
      <c r="S1284" t="str">
        <f t="shared" si="83"/>
        <v>Nov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f t="shared" si="80"/>
        <v>41320.717465277776</v>
      </c>
      <c r="L1285" t="b">
        <v>1</v>
      </c>
      <c r="M1285">
        <v>22</v>
      </c>
      <c r="N1285" t="b">
        <v>1</v>
      </c>
      <c r="O1285" t="s">
        <v>8281</v>
      </c>
      <c r="P1285" t="s">
        <v>8282</v>
      </c>
      <c r="Q1285" s="13">
        <f t="shared" si="81"/>
        <v>2013</v>
      </c>
      <c r="R1285" s="16">
        <f t="shared" si="82"/>
        <v>2</v>
      </c>
      <c r="S1285" t="str">
        <f t="shared" si="83"/>
        <v>Feb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f t="shared" si="80"/>
        <v>42712.23474537037</v>
      </c>
      <c r="L1286" t="b">
        <v>0</v>
      </c>
      <c r="M1286">
        <v>31</v>
      </c>
      <c r="N1286" t="b">
        <v>1</v>
      </c>
      <c r="O1286" t="s">
        <v>8273</v>
      </c>
      <c r="P1286" t="s">
        <v>8274</v>
      </c>
      <c r="Q1286" s="13">
        <f t="shared" si="81"/>
        <v>2016</v>
      </c>
      <c r="R1286" s="16">
        <f t="shared" si="82"/>
        <v>12</v>
      </c>
      <c r="S1286" t="str">
        <f t="shared" si="83"/>
        <v>Dec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f t="shared" si="80"/>
        <v>42160.583043981482</v>
      </c>
      <c r="L1287" t="b">
        <v>0</v>
      </c>
      <c r="M1287">
        <v>63</v>
      </c>
      <c r="N1287" t="b">
        <v>1</v>
      </c>
      <c r="O1287" t="s">
        <v>8273</v>
      </c>
      <c r="P1287" t="s">
        <v>8274</v>
      </c>
      <c r="Q1287" s="13">
        <f t="shared" si="81"/>
        <v>2015</v>
      </c>
      <c r="R1287" s="16">
        <f t="shared" si="82"/>
        <v>6</v>
      </c>
      <c r="S1287" t="str">
        <f t="shared" si="83"/>
        <v>Jun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f t="shared" si="80"/>
        <v>42039.384571759263</v>
      </c>
      <c r="L1288" t="b">
        <v>0</v>
      </c>
      <c r="M1288">
        <v>20</v>
      </c>
      <c r="N1288" t="b">
        <v>1</v>
      </c>
      <c r="O1288" t="s">
        <v>8273</v>
      </c>
      <c r="P1288" t="s">
        <v>8274</v>
      </c>
      <c r="Q1288" s="13">
        <f t="shared" si="81"/>
        <v>2015</v>
      </c>
      <c r="R1288" s="16">
        <f t="shared" si="82"/>
        <v>2</v>
      </c>
      <c r="S1288" t="str">
        <f t="shared" si="83"/>
        <v>Feb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f t="shared" si="80"/>
        <v>42107.621018518519</v>
      </c>
      <c r="L1289" t="b">
        <v>0</v>
      </c>
      <c r="M1289">
        <v>25</v>
      </c>
      <c r="N1289" t="b">
        <v>1</v>
      </c>
      <c r="O1289" t="s">
        <v>8273</v>
      </c>
      <c r="P1289" t="s">
        <v>8274</v>
      </c>
      <c r="Q1289" s="13">
        <f t="shared" si="81"/>
        <v>2015</v>
      </c>
      <c r="R1289" s="16">
        <f t="shared" si="82"/>
        <v>4</v>
      </c>
      <c r="S1289" t="str">
        <f t="shared" si="83"/>
        <v>Apr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f t="shared" si="80"/>
        <v>42561.154664351852</v>
      </c>
      <c r="L1290" t="b">
        <v>0</v>
      </c>
      <c r="M1290">
        <v>61</v>
      </c>
      <c r="N1290" t="b">
        <v>1</v>
      </c>
      <c r="O1290" t="s">
        <v>8273</v>
      </c>
      <c r="P1290" t="s">
        <v>8274</v>
      </c>
      <c r="Q1290" s="13">
        <f t="shared" si="81"/>
        <v>2016</v>
      </c>
      <c r="R1290" s="16">
        <f t="shared" si="82"/>
        <v>7</v>
      </c>
      <c r="S1290" t="str">
        <f t="shared" si="83"/>
        <v>Jul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f t="shared" si="80"/>
        <v>42709.134780092587</v>
      </c>
      <c r="L1291" t="b">
        <v>0</v>
      </c>
      <c r="M1291">
        <v>52</v>
      </c>
      <c r="N1291" t="b">
        <v>1</v>
      </c>
      <c r="O1291" t="s">
        <v>8273</v>
      </c>
      <c r="P1291" t="s">
        <v>8274</v>
      </c>
      <c r="Q1291" s="13">
        <f t="shared" si="81"/>
        <v>2016</v>
      </c>
      <c r="R1291" s="16">
        <f t="shared" si="82"/>
        <v>12</v>
      </c>
      <c r="S1291" t="str">
        <f t="shared" si="83"/>
        <v>Dec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f t="shared" si="80"/>
        <v>42086.614942129629</v>
      </c>
      <c r="L1292" t="b">
        <v>0</v>
      </c>
      <c r="M1292">
        <v>86</v>
      </c>
      <c r="N1292" t="b">
        <v>1</v>
      </c>
      <c r="O1292" t="s">
        <v>8273</v>
      </c>
      <c r="P1292" t="s">
        <v>8274</v>
      </c>
      <c r="Q1292" s="13">
        <f t="shared" si="81"/>
        <v>2015</v>
      </c>
      <c r="R1292" s="16">
        <f t="shared" si="82"/>
        <v>3</v>
      </c>
      <c r="S1292" t="str">
        <f t="shared" si="83"/>
        <v>Mar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f t="shared" si="80"/>
        <v>42064.652673611112</v>
      </c>
      <c r="L1293" t="b">
        <v>0</v>
      </c>
      <c r="M1293">
        <v>42</v>
      </c>
      <c r="N1293" t="b">
        <v>1</v>
      </c>
      <c r="O1293" t="s">
        <v>8273</v>
      </c>
      <c r="P1293" t="s">
        <v>8274</v>
      </c>
      <c r="Q1293" s="13">
        <f t="shared" si="81"/>
        <v>2015</v>
      </c>
      <c r="R1293" s="16">
        <f t="shared" si="82"/>
        <v>3</v>
      </c>
      <c r="S1293" t="str">
        <f t="shared" si="83"/>
        <v>Mar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f t="shared" si="80"/>
        <v>42256.764212962968</v>
      </c>
      <c r="L1294" t="b">
        <v>0</v>
      </c>
      <c r="M1294">
        <v>52</v>
      </c>
      <c r="N1294" t="b">
        <v>1</v>
      </c>
      <c r="O1294" t="s">
        <v>8273</v>
      </c>
      <c r="P1294" t="s">
        <v>8274</v>
      </c>
      <c r="Q1294" s="13">
        <f t="shared" si="81"/>
        <v>2015</v>
      </c>
      <c r="R1294" s="16">
        <f t="shared" si="82"/>
        <v>9</v>
      </c>
      <c r="S1294" t="str">
        <f t="shared" si="83"/>
        <v>Sep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f t="shared" si="80"/>
        <v>42292.701053240744</v>
      </c>
      <c r="L1295" t="b">
        <v>0</v>
      </c>
      <c r="M1295">
        <v>120</v>
      </c>
      <c r="N1295" t="b">
        <v>1</v>
      </c>
      <c r="O1295" t="s">
        <v>8273</v>
      </c>
      <c r="P1295" t="s">
        <v>8274</v>
      </c>
      <c r="Q1295" s="13">
        <f t="shared" si="81"/>
        <v>2015</v>
      </c>
      <c r="R1295" s="16">
        <f t="shared" si="82"/>
        <v>10</v>
      </c>
      <c r="S1295" t="str">
        <f t="shared" si="83"/>
        <v>Oct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f t="shared" si="80"/>
        <v>42278.453668981485</v>
      </c>
      <c r="L1296" t="b">
        <v>0</v>
      </c>
      <c r="M1296">
        <v>22</v>
      </c>
      <c r="N1296" t="b">
        <v>1</v>
      </c>
      <c r="O1296" t="s">
        <v>8273</v>
      </c>
      <c r="P1296" t="s">
        <v>8274</v>
      </c>
      <c r="Q1296" s="13">
        <f t="shared" si="81"/>
        <v>2015</v>
      </c>
      <c r="R1296" s="16">
        <f t="shared" si="82"/>
        <v>10</v>
      </c>
      <c r="S1296" t="str">
        <f t="shared" si="83"/>
        <v>Oct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f t="shared" si="80"/>
        <v>42184.572881944448</v>
      </c>
      <c r="L1297" t="b">
        <v>0</v>
      </c>
      <c r="M1297">
        <v>64</v>
      </c>
      <c r="N1297" t="b">
        <v>1</v>
      </c>
      <c r="O1297" t="s">
        <v>8273</v>
      </c>
      <c r="P1297" t="s">
        <v>8274</v>
      </c>
      <c r="Q1297" s="13">
        <f t="shared" si="81"/>
        <v>2015</v>
      </c>
      <c r="R1297" s="16">
        <f t="shared" si="82"/>
        <v>6</v>
      </c>
      <c r="S1297" t="str">
        <f t="shared" si="83"/>
        <v>Jun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f t="shared" si="80"/>
        <v>42423.050613425927</v>
      </c>
      <c r="L1298" t="b">
        <v>0</v>
      </c>
      <c r="M1298">
        <v>23</v>
      </c>
      <c r="N1298" t="b">
        <v>1</v>
      </c>
      <c r="O1298" t="s">
        <v>8273</v>
      </c>
      <c r="P1298" t="s">
        <v>8274</v>
      </c>
      <c r="Q1298" s="13">
        <f t="shared" si="81"/>
        <v>2016</v>
      </c>
      <c r="R1298" s="16">
        <f t="shared" si="82"/>
        <v>2</v>
      </c>
      <c r="S1298" t="str">
        <f t="shared" si="83"/>
        <v>Feb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f t="shared" si="80"/>
        <v>42461.747199074074</v>
      </c>
      <c r="L1299" t="b">
        <v>0</v>
      </c>
      <c r="M1299">
        <v>238</v>
      </c>
      <c r="N1299" t="b">
        <v>1</v>
      </c>
      <c r="O1299" t="s">
        <v>8273</v>
      </c>
      <c r="P1299" t="s">
        <v>8274</v>
      </c>
      <c r="Q1299" s="13">
        <f t="shared" si="81"/>
        <v>2016</v>
      </c>
      <c r="R1299" s="16">
        <f t="shared" si="82"/>
        <v>4</v>
      </c>
      <c r="S1299" t="str">
        <f t="shared" si="83"/>
        <v>Apr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f t="shared" si="80"/>
        <v>42458.680925925932</v>
      </c>
      <c r="L1300" t="b">
        <v>0</v>
      </c>
      <c r="M1300">
        <v>33</v>
      </c>
      <c r="N1300" t="b">
        <v>1</v>
      </c>
      <c r="O1300" t="s">
        <v>8273</v>
      </c>
      <c r="P1300" t="s">
        <v>8274</v>
      </c>
      <c r="Q1300" s="13">
        <f t="shared" si="81"/>
        <v>2016</v>
      </c>
      <c r="R1300" s="16">
        <f t="shared" si="82"/>
        <v>3</v>
      </c>
      <c r="S1300" t="str">
        <f t="shared" si="83"/>
        <v>Mar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f t="shared" si="80"/>
        <v>42169.814340277779</v>
      </c>
      <c r="L1301" t="b">
        <v>0</v>
      </c>
      <c r="M1301">
        <v>32</v>
      </c>
      <c r="N1301" t="b">
        <v>1</v>
      </c>
      <c r="O1301" t="s">
        <v>8273</v>
      </c>
      <c r="P1301" t="s">
        <v>8274</v>
      </c>
      <c r="Q1301" s="13">
        <f t="shared" si="81"/>
        <v>2015</v>
      </c>
      <c r="R1301" s="16">
        <f t="shared" si="82"/>
        <v>6</v>
      </c>
      <c r="S1301" t="str">
        <f t="shared" si="83"/>
        <v>Jun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f t="shared" si="80"/>
        <v>42483.675208333334</v>
      </c>
      <c r="L1302" t="b">
        <v>0</v>
      </c>
      <c r="M1302">
        <v>24</v>
      </c>
      <c r="N1302" t="b">
        <v>1</v>
      </c>
      <c r="O1302" t="s">
        <v>8273</v>
      </c>
      <c r="P1302" t="s">
        <v>8274</v>
      </c>
      <c r="Q1302" s="13">
        <f t="shared" si="81"/>
        <v>2016</v>
      </c>
      <c r="R1302" s="16">
        <f t="shared" si="82"/>
        <v>4</v>
      </c>
      <c r="S1302" t="str">
        <f t="shared" si="83"/>
        <v>Apr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f t="shared" si="80"/>
        <v>42195.749745370369</v>
      </c>
      <c r="L1303" t="b">
        <v>0</v>
      </c>
      <c r="M1303">
        <v>29</v>
      </c>
      <c r="N1303" t="b">
        <v>1</v>
      </c>
      <c r="O1303" t="s">
        <v>8273</v>
      </c>
      <c r="P1303" t="s">
        <v>8274</v>
      </c>
      <c r="Q1303" s="13">
        <f t="shared" si="81"/>
        <v>2015</v>
      </c>
      <c r="R1303" s="16">
        <f t="shared" si="82"/>
        <v>7</v>
      </c>
      <c r="S1303" t="str">
        <f t="shared" si="83"/>
        <v>Jul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f t="shared" si="80"/>
        <v>42675.057997685188</v>
      </c>
      <c r="L1304" t="b">
        <v>0</v>
      </c>
      <c r="M1304">
        <v>50</v>
      </c>
      <c r="N1304" t="b">
        <v>1</v>
      </c>
      <c r="O1304" t="s">
        <v>8273</v>
      </c>
      <c r="P1304" t="s">
        <v>8274</v>
      </c>
      <c r="Q1304" s="13">
        <f t="shared" si="81"/>
        <v>2016</v>
      </c>
      <c r="R1304" s="16">
        <f t="shared" si="82"/>
        <v>11</v>
      </c>
      <c r="S1304" t="str">
        <f t="shared" si="83"/>
        <v>Nov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f t="shared" si="80"/>
        <v>42566.441203703704</v>
      </c>
      <c r="L1305" t="b">
        <v>0</v>
      </c>
      <c r="M1305">
        <v>108</v>
      </c>
      <c r="N1305" t="b">
        <v>1</v>
      </c>
      <c r="O1305" t="s">
        <v>8273</v>
      </c>
      <c r="P1305" t="s">
        <v>8274</v>
      </c>
      <c r="Q1305" s="13">
        <f t="shared" si="81"/>
        <v>2016</v>
      </c>
      <c r="R1305" s="16">
        <f t="shared" si="82"/>
        <v>7</v>
      </c>
      <c r="S1305" t="str">
        <f t="shared" si="83"/>
        <v>Jul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f t="shared" si="80"/>
        <v>42747.194502314815</v>
      </c>
      <c r="L1306" t="b">
        <v>0</v>
      </c>
      <c r="M1306">
        <v>104</v>
      </c>
      <c r="N1306" t="b">
        <v>0</v>
      </c>
      <c r="O1306" t="s">
        <v>8275</v>
      </c>
      <c r="P1306" t="s">
        <v>8277</v>
      </c>
      <c r="Q1306" s="13">
        <f t="shared" si="81"/>
        <v>2017</v>
      </c>
      <c r="R1306" s="16">
        <f t="shared" si="82"/>
        <v>1</v>
      </c>
      <c r="S1306" t="str">
        <f t="shared" si="83"/>
        <v>Jan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f t="shared" si="80"/>
        <v>42543.665601851855</v>
      </c>
      <c r="L1307" t="b">
        <v>0</v>
      </c>
      <c r="M1307">
        <v>86</v>
      </c>
      <c r="N1307" t="b">
        <v>0</v>
      </c>
      <c r="O1307" t="s">
        <v>8275</v>
      </c>
      <c r="P1307" t="s">
        <v>8277</v>
      </c>
      <c r="Q1307" s="13">
        <f t="shared" si="81"/>
        <v>2016</v>
      </c>
      <c r="R1307" s="16">
        <f t="shared" si="82"/>
        <v>6</v>
      </c>
      <c r="S1307" t="str">
        <f t="shared" si="83"/>
        <v>Jun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f t="shared" si="80"/>
        <v>41947.457569444443</v>
      </c>
      <c r="L1308" t="b">
        <v>0</v>
      </c>
      <c r="M1308">
        <v>356</v>
      </c>
      <c r="N1308" t="b">
        <v>0</v>
      </c>
      <c r="O1308" t="s">
        <v>8275</v>
      </c>
      <c r="P1308" t="s">
        <v>8277</v>
      </c>
      <c r="Q1308" s="13">
        <f t="shared" si="81"/>
        <v>2014</v>
      </c>
      <c r="R1308" s="16">
        <f t="shared" si="82"/>
        <v>11</v>
      </c>
      <c r="S1308" t="str">
        <f t="shared" si="83"/>
        <v>Nov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f t="shared" si="80"/>
        <v>42387.503229166665</v>
      </c>
      <c r="L1309" t="b">
        <v>0</v>
      </c>
      <c r="M1309">
        <v>45</v>
      </c>
      <c r="N1309" t="b">
        <v>0</v>
      </c>
      <c r="O1309" t="s">
        <v>8275</v>
      </c>
      <c r="P1309" t="s">
        <v>8277</v>
      </c>
      <c r="Q1309" s="13">
        <f t="shared" si="81"/>
        <v>2016</v>
      </c>
      <c r="R1309" s="16">
        <f t="shared" si="82"/>
        <v>1</v>
      </c>
      <c r="S1309" t="str">
        <f t="shared" si="83"/>
        <v>Jan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f t="shared" si="80"/>
        <v>42611.613564814819</v>
      </c>
      <c r="L1310" t="b">
        <v>0</v>
      </c>
      <c r="M1310">
        <v>38</v>
      </c>
      <c r="N1310" t="b">
        <v>0</v>
      </c>
      <c r="O1310" t="s">
        <v>8275</v>
      </c>
      <c r="P1310" t="s">
        <v>8277</v>
      </c>
      <c r="Q1310" s="13">
        <f t="shared" si="81"/>
        <v>2016</v>
      </c>
      <c r="R1310" s="16">
        <f t="shared" si="82"/>
        <v>8</v>
      </c>
      <c r="S1310" t="str">
        <f t="shared" si="83"/>
        <v>Aug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f t="shared" si="80"/>
        <v>42257.882731481484</v>
      </c>
      <c r="L1311" t="b">
        <v>0</v>
      </c>
      <c r="M1311">
        <v>35</v>
      </c>
      <c r="N1311" t="b">
        <v>0</v>
      </c>
      <c r="O1311" t="s">
        <v>8275</v>
      </c>
      <c r="P1311" t="s">
        <v>8277</v>
      </c>
      <c r="Q1311" s="13">
        <f t="shared" si="81"/>
        <v>2015</v>
      </c>
      <c r="R1311" s="16">
        <f t="shared" si="82"/>
        <v>9</v>
      </c>
      <c r="S1311" t="str">
        <f t="shared" si="83"/>
        <v>Sep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f t="shared" si="80"/>
        <v>42556.667245370365</v>
      </c>
      <c r="L1312" t="b">
        <v>0</v>
      </c>
      <c r="M1312">
        <v>24</v>
      </c>
      <c r="N1312" t="b">
        <v>0</v>
      </c>
      <c r="O1312" t="s">
        <v>8275</v>
      </c>
      <c r="P1312" t="s">
        <v>8277</v>
      </c>
      <c r="Q1312" s="13">
        <f t="shared" si="81"/>
        <v>2016</v>
      </c>
      <c r="R1312" s="16">
        <f t="shared" si="82"/>
        <v>7</v>
      </c>
      <c r="S1312" t="str">
        <f t="shared" si="83"/>
        <v>Jul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f t="shared" si="80"/>
        <v>42669.802303240736</v>
      </c>
      <c r="L1313" t="b">
        <v>0</v>
      </c>
      <c r="M1313">
        <v>100</v>
      </c>
      <c r="N1313" t="b">
        <v>0</v>
      </c>
      <c r="O1313" t="s">
        <v>8275</v>
      </c>
      <c r="P1313" t="s">
        <v>8277</v>
      </c>
      <c r="Q1313" s="13">
        <f t="shared" si="81"/>
        <v>2016</v>
      </c>
      <c r="R1313" s="16">
        <f t="shared" si="82"/>
        <v>10</v>
      </c>
      <c r="S1313" t="str">
        <f t="shared" si="83"/>
        <v>Oct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f t="shared" si="80"/>
        <v>42082.702800925923</v>
      </c>
      <c r="L1314" t="b">
        <v>0</v>
      </c>
      <c r="M1314">
        <v>1</v>
      </c>
      <c r="N1314" t="b">
        <v>0</v>
      </c>
      <c r="O1314" t="s">
        <v>8275</v>
      </c>
      <c r="P1314" t="s">
        <v>8277</v>
      </c>
      <c r="Q1314" s="13">
        <f t="shared" si="81"/>
        <v>2015</v>
      </c>
      <c r="R1314" s="16">
        <f t="shared" si="82"/>
        <v>3</v>
      </c>
      <c r="S1314" t="str">
        <f t="shared" si="83"/>
        <v>Mar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f t="shared" si="80"/>
        <v>42402.709652777776</v>
      </c>
      <c r="L1315" t="b">
        <v>0</v>
      </c>
      <c r="M1315">
        <v>122</v>
      </c>
      <c r="N1315" t="b">
        <v>0</v>
      </c>
      <c r="O1315" t="s">
        <v>8275</v>
      </c>
      <c r="P1315" t="s">
        <v>8277</v>
      </c>
      <c r="Q1315" s="13">
        <f t="shared" si="81"/>
        <v>2016</v>
      </c>
      <c r="R1315" s="16">
        <f t="shared" si="82"/>
        <v>2</v>
      </c>
      <c r="S1315" t="str">
        <f t="shared" si="83"/>
        <v>Feb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f t="shared" si="80"/>
        <v>42604.669675925921</v>
      </c>
      <c r="L1316" t="b">
        <v>0</v>
      </c>
      <c r="M1316">
        <v>11</v>
      </c>
      <c r="N1316" t="b">
        <v>0</v>
      </c>
      <c r="O1316" t="s">
        <v>8275</v>
      </c>
      <c r="P1316" t="s">
        <v>8277</v>
      </c>
      <c r="Q1316" s="13">
        <f t="shared" si="81"/>
        <v>2016</v>
      </c>
      <c r="R1316" s="16">
        <f t="shared" si="82"/>
        <v>8</v>
      </c>
      <c r="S1316" t="str">
        <f t="shared" si="83"/>
        <v>Aug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f t="shared" si="80"/>
        <v>42278.498240740737</v>
      </c>
      <c r="L1317" t="b">
        <v>0</v>
      </c>
      <c r="M1317">
        <v>248</v>
      </c>
      <c r="N1317" t="b">
        <v>0</v>
      </c>
      <c r="O1317" t="s">
        <v>8275</v>
      </c>
      <c r="P1317" t="s">
        <v>8277</v>
      </c>
      <c r="Q1317" s="13">
        <f t="shared" si="81"/>
        <v>2015</v>
      </c>
      <c r="R1317" s="16">
        <f t="shared" si="82"/>
        <v>10</v>
      </c>
      <c r="S1317" t="str">
        <f t="shared" si="83"/>
        <v>Oct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f t="shared" si="80"/>
        <v>42393.961909722217</v>
      </c>
      <c r="L1318" t="b">
        <v>0</v>
      </c>
      <c r="M1318">
        <v>1</v>
      </c>
      <c r="N1318" t="b">
        <v>0</v>
      </c>
      <c r="O1318" t="s">
        <v>8275</v>
      </c>
      <c r="P1318" t="s">
        <v>8277</v>
      </c>
      <c r="Q1318" s="13">
        <f t="shared" si="81"/>
        <v>2016</v>
      </c>
      <c r="R1318" s="16">
        <f t="shared" si="82"/>
        <v>1</v>
      </c>
      <c r="S1318" t="str">
        <f t="shared" si="83"/>
        <v>Jan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f t="shared" si="80"/>
        <v>42520.235486111109</v>
      </c>
      <c r="L1319" t="b">
        <v>0</v>
      </c>
      <c r="M1319">
        <v>19</v>
      </c>
      <c r="N1319" t="b">
        <v>0</v>
      </c>
      <c r="O1319" t="s">
        <v>8275</v>
      </c>
      <c r="P1319" t="s">
        <v>8277</v>
      </c>
      <c r="Q1319" s="13">
        <f t="shared" si="81"/>
        <v>2016</v>
      </c>
      <c r="R1319" s="16">
        <f t="shared" si="82"/>
        <v>5</v>
      </c>
      <c r="S1319" t="str">
        <f t="shared" si="83"/>
        <v>May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f t="shared" si="80"/>
        <v>41985.043657407412</v>
      </c>
      <c r="L1320" t="b">
        <v>0</v>
      </c>
      <c r="M1320">
        <v>135</v>
      </c>
      <c r="N1320" t="b">
        <v>0</v>
      </c>
      <c r="O1320" t="s">
        <v>8275</v>
      </c>
      <c r="P1320" t="s">
        <v>8277</v>
      </c>
      <c r="Q1320" s="13">
        <f t="shared" si="81"/>
        <v>2014</v>
      </c>
      <c r="R1320" s="16">
        <f t="shared" si="82"/>
        <v>12</v>
      </c>
      <c r="S1320" t="str">
        <f t="shared" si="83"/>
        <v>Dec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f t="shared" si="80"/>
        <v>41816.812094907407</v>
      </c>
      <c r="L1321" t="b">
        <v>0</v>
      </c>
      <c r="M1321">
        <v>9</v>
      </c>
      <c r="N1321" t="b">
        <v>0</v>
      </c>
      <c r="O1321" t="s">
        <v>8275</v>
      </c>
      <c r="P1321" t="s">
        <v>8277</v>
      </c>
      <c r="Q1321" s="13">
        <f t="shared" si="81"/>
        <v>2014</v>
      </c>
      <c r="R1321" s="16">
        <f t="shared" si="82"/>
        <v>6</v>
      </c>
      <c r="S1321" t="str">
        <f t="shared" si="83"/>
        <v>Jun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f t="shared" si="80"/>
        <v>42705.690347222218</v>
      </c>
      <c r="L1322" t="b">
        <v>0</v>
      </c>
      <c r="M1322">
        <v>3</v>
      </c>
      <c r="N1322" t="b">
        <v>0</v>
      </c>
      <c r="O1322" t="s">
        <v>8275</v>
      </c>
      <c r="P1322" t="s">
        <v>8277</v>
      </c>
      <c r="Q1322" s="13">
        <f t="shared" si="81"/>
        <v>2016</v>
      </c>
      <c r="R1322" s="16">
        <f t="shared" si="82"/>
        <v>12</v>
      </c>
      <c r="S1322" t="str">
        <f t="shared" si="83"/>
        <v>Dec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f t="shared" si="80"/>
        <v>42697.74927083333</v>
      </c>
      <c r="L1323" t="b">
        <v>0</v>
      </c>
      <c r="M1323">
        <v>7</v>
      </c>
      <c r="N1323" t="b">
        <v>0</v>
      </c>
      <c r="O1323" t="s">
        <v>8275</v>
      </c>
      <c r="P1323" t="s">
        <v>8277</v>
      </c>
      <c r="Q1323" s="13">
        <f t="shared" si="81"/>
        <v>2016</v>
      </c>
      <c r="R1323" s="16">
        <f t="shared" si="82"/>
        <v>11</v>
      </c>
      <c r="S1323" t="str">
        <f t="shared" si="83"/>
        <v>Nov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f t="shared" si="80"/>
        <v>42115.656539351854</v>
      </c>
      <c r="L1324" t="b">
        <v>0</v>
      </c>
      <c r="M1324">
        <v>4</v>
      </c>
      <c r="N1324" t="b">
        <v>0</v>
      </c>
      <c r="O1324" t="s">
        <v>8275</v>
      </c>
      <c r="P1324" t="s">
        <v>8277</v>
      </c>
      <c r="Q1324" s="13">
        <f t="shared" si="81"/>
        <v>2015</v>
      </c>
      <c r="R1324" s="16">
        <f t="shared" si="82"/>
        <v>4</v>
      </c>
      <c r="S1324" t="str">
        <f t="shared" si="83"/>
        <v>Apr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f t="shared" si="80"/>
        <v>42451.698449074072</v>
      </c>
      <c r="L1325" t="b">
        <v>0</v>
      </c>
      <c r="M1325">
        <v>44</v>
      </c>
      <c r="N1325" t="b">
        <v>0</v>
      </c>
      <c r="O1325" t="s">
        <v>8275</v>
      </c>
      <c r="P1325" t="s">
        <v>8277</v>
      </c>
      <c r="Q1325" s="13">
        <f t="shared" si="81"/>
        <v>2016</v>
      </c>
      <c r="R1325" s="16">
        <f t="shared" si="82"/>
        <v>3</v>
      </c>
      <c r="S1325" t="str">
        <f t="shared" si="83"/>
        <v>Mar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f t="shared" si="80"/>
        <v>42626.633703703701</v>
      </c>
      <c r="L1326" t="b">
        <v>0</v>
      </c>
      <c r="M1326">
        <v>90</v>
      </c>
      <c r="N1326" t="b">
        <v>0</v>
      </c>
      <c r="O1326" t="s">
        <v>8275</v>
      </c>
      <c r="P1326" t="s">
        <v>8277</v>
      </c>
      <c r="Q1326" s="13">
        <f t="shared" si="81"/>
        <v>2016</v>
      </c>
      <c r="R1326" s="16">
        <f t="shared" si="82"/>
        <v>9</v>
      </c>
      <c r="S1326" t="str">
        <f t="shared" si="83"/>
        <v>Sep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f t="shared" si="80"/>
        <v>42704.086053240739</v>
      </c>
      <c r="L1327" t="b">
        <v>0</v>
      </c>
      <c r="M1327">
        <v>8</v>
      </c>
      <c r="N1327" t="b">
        <v>0</v>
      </c>
      <c r="O1327" t="s">
        <v>8275</v>
      </c>
      <c r="P1327" t="s">
        <v>8277</v>
      </c>
      <c r="Q1327" s="13">
        <f t="shared" si="81"/>
        <v>2016</v>
      </c>
      <c r="R1327" s="16">
        <f t="shared" si="82"/>
        <v>11</v>
      </c>
      <c r="S1327" t="str">
        <f t="shared" si="83"/>
        <v>Nov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f t="shared" si="80"/>
        <v>41974.791990740734</v>
      </c>
      <c r="L1328" t="b">
        <v>0</v>
      </c>
      <c r="M1328">
        <v>11</v>
      </c>
      <c r="N1328" t="b">
        <v>0</v>
      </c>
      <c r="O1328" t="s">
        <v>8275</v>
      </c>
      <c r="P1328" t="s">
        <v>8277</v>
      </c>
      <c r="Q1328" s="13">
        <f t="shared" si="81"/>
        <v>2014</v>
      </c>
      <c r="R1328" s="16">
        <f t="shared" si="82"/>
        <v>12</v>
      </c>
      <c r="S1328" t="str">
        <f t="shared" si="83"/>
        <v>Dec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f t="shared" si="80"/>
        <v>42123.678645833337</v>
      </c>
      <c r="L1329" t="b">
        <v>0</v>
      </c>
      <c r="M1329">
        <v>41</v>
      </c>
      <c r="N1329" t="b">
        <v>0</v>
      </c>
      <c r="O1329" t="s">
        <v>8275</v>
      </c>
      <c r="P1329" t="s">
        <v>8277</v>
      </c>
      <c r="Q1329" s="13">
        <f t="shared" si="81"/>
        <v>2015</v>
      </c>
      <c r="R1329" s="16">
        <f t="shared" si="82"/>
        <v>4</v>
      </c>
      <c r="S1329" t="str">
        <f t="shared" si="83"/>
        <v>Apr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f t="shared" si="80"/>
        <v>42612.642754629633</v>
      </c>
      <c r="L1330" t="b">
        <v>0</v>
      </c>
      <c r="M1330">
        <v>15</v>
      </c>
      <c r="N1330" t="b">
        <v>0</v>
      </c>
      <c r="O1330" t="s">
        <v>8275</v>
      </c>
      <c r="P1330" t="s">
        <v>8277</v>
      </c>
      <c r="Q1330" s="13">
        <f t="shared" si="81"/>
        <v>2016</v>
      </c>
      <c r="R1330" s="16">
        <f t="shared" si="82"/>
        <v>8</v>
      </c>
      <c r="S1330" t="str">
        <f t="shared" si="83"/>
        <v>Aug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f t="shared" si="80"/>
        <v>41935.221585648149</v>
      </c>
      <c r="L1331" t="b">
        <v>0</v>
      </c>
      <c r="M1331">
        <v>9</v>
      </c>
      <c r="N1331" t="b">
        <v>0</v>
      </c>
      <c r="O1331" t="s">
        <v>8275</v>
      </c>
      <c r="P1331" t="s">
        <v>8277</v>
      </c>
      <c r="Q1331" s="13">
        <f t="shared" si="81"/>
        <v>2014</v>
      </c>
      <c r="R1331" s="16">
        <f t="shared" si="82"/>
        <v>10</v>
      </c>
      <c r="S1331" t="str">
        <f t="shared" si="83"/>
        <v>Oct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f t="shared" si="80"/>
        <v>42522.276724537034</v>
      </c>
      <c r="L1332" t="b">
        <v>0</v>
      </c>
      <c r="M1332">
        <v>50</v>
      </c>
      <c r="N1332" t="b">
        <v>0</v>
      </c>
      <c r="O1332" t="s">
        <v>8275</v>
      </c>
      <c r="P1332" t="s">
        <v>8277</v>
      </c>
      <c r="Q1332" s="13">
        <f t="shared" si="81"/>
        <v>2016</v>
      </c>
      <c r="R1332" s="16">
        <f t="shared" si="82"/>
        <v>6</v>
      </c>
      <c r="S1332" t="str">
        <f t="shared" si="83"/>
        <v>Jun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f t="shared" si="80"/>
        <v>42569.50409722222</v>
      </c>
      <c r="L1333" t="b">
        <v>0</v>
      </c>
      <c r="M1333">
        <v>34</v>
      </c>
      <c r="N1333" t="b">
        <v>0</v>
      </c>
      <c r="O1333" t="s">
        <v>8275</v>
      </c>
      <c r="P1333" t="s">
        <v>8277</v>
      </c>
      <c r="Q1333" s="13">
        <f t="shared" si="81"/>
        <v>2016</v>
      </c>
      <c r="R1333" s="16">
        <f t="shared" si="82"/>
        <v>7</v>
      </c>
      <c r="S1333" t="str">
        <f t="shared" si="83"/>
        <v>Jul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f t="shared" si="80"/>
        <v>42732.060277777782</v>
      </c>
      <c r="L1334" t="b">
        <v>0</v>
      </c>
      <c r="M1334">
        <v>0</v>
      </c>
      <c r="N1334" t="b">
        <v>0</v>
      </c>
      <c r="O1334" t="s">
        <v>8275</v>
      </c>
      <c r="P1334" t="s">
        <v>8277</v>
      </c>
      <c r="Q1334" s="13">
        <f t="shared" si="81"/>
        <v>2016</v>
      </c>
      <c r="R1334" s="16">
        <f t="shared" si="82"/>
        <v>12</v>
      </c>
      <c r="S1334" t="str">
        <f t="shared" si="83"/>
        <v>Dec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f t="shared" si="80"/>
        <v>41806.106770833336</v>
      </c>
      <c r="L1335" t="b">
        <v>0</v>
      </c>
      <c r="M1335">
        <v>0</v>
      </c>
      <c r="N1335" t="b">
        <v>0</v>
      </c>
      <c r="O1335" t="s">
        <v>8275</v>
      </c>
      <c r="P1335" t="s">
        <v>8277</v>
      </c>
      <c r="Q1335" s="13">
        <f t="shared" si="81"/>
        <v>2014</v>
      </c>
      <c r="R1335" s="16">
        <f t="shared" si="82"/>
        <v>6</v>
      </c>
      <c r="S1335" t="str">
        <f t="shared" si="83"/>
        <v>Jun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f t="shared" si="80"/>
        <v>42410.774155092593</v>
      </c>
      <c r="L1336" t="b">
        <v>0</v>
      </c>
      <c r="M1336">
        <v>276</v>
      </c>
      <c r="N1336" t="b">
        <v>0</v>
      </c>
      <c r="O1336" t="s">
        <v>8275</v>
      </c>
      <c r="P1336" t="s">
        <v>8277</v>
      </c>
      <c r="Q1336" s="13">
        <f t="shared" si="81"/>
        <v>2016</v>
      </c>
      <c r="R1336" s="16">
        <f t="shared" si="82"/>
        <v>2</v>
      </c>
      <c r="S1336" t="str">
        <f t="shared" si="83"/>
        <v>Feb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f t="shared" si="80"/>
        <v>42313.936365740738</v>
      </c>
      <c r="L1337" t="b">
        <v>0</v>
      </c>
      <c r="M1337">
        <v>16</v>
      </c>
      <c r="N1337" t="b">
        <v>0</v>
      </c>
      <c r="O1337" t="s">
        <v>8275</v>
      </c>
      <c r="P1337" t="s">
        <v>8277</v>
      </c>
      <c r="Q1337" s="13">
        <f t="shared" si="81"/>
        <v>2015</v>
      </c>
      <c r="R1337" s="16">
        <f t="shared" si="82"/>
        <v>11</v>
      </c>
      <c r="S1337" t="str">
        <f t="shared" si="83"/>
        <v>Nov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f t="shared" si="80"/>
        <v>41955.863750000004</v>
      </c>
      <c r="L1338" t="b">
        <v>0</v>
      </c>
      <c r="M1338">
        <v>224</v>
      </c>
      <c r="N1338" t="b">
        <v>0</v>
      </c>
      <c r="O1338" t="s">
        <v>8275</v>
      </c>
      <c r="P1338" t="s">
        <v>8277</v>
      </c>
      <c r="Q1338" s="13">
        <f t="shared" si="81"/>
        <v>2014</v>
      </c>
      <c r="R1338" s="16">
        <f t="shared" si="82"/>
        <v>11</v>
      </c>
      <c r="S1338" t="str">
        <f t="shared" si="83"/>
        <v>Nov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f t="shared" si="80"/>
        <v>42767.577303240745</v>
      </c>
      <c r="L1339" t="b">
        <v>0</v>
      </c>
      <c r="M1339">
        <v>140</v>
      </c>
      <c r="N1339" t="b">
        <v>0</v>
      </c>
      <c r="O1339" t="s">
        <v>8275</v>
      </c>
      <c r="P1339" t="s">
        <v>8277</v>
      </c>
      <c r="Q1339" s="13">
        <f t="shared" si="81"/>
        <v>2017</v>
      </c>
      <c r="R1339" s="16">
        <f t="shared" si="82"/>
        <v>2</v>
      </c>
      <c r="S1339" t="str">
        <f t="shared" si="83"/>
        <v>Feb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f t="shared" si="80"/>
        <v>42188.803622685184</v>
      </c>
      <c r="L1340" t="b">
        <v>0</v>
      </c>
      <c r="M1340">
        <v>15</v>
      </c>
      <c r="N1340" t="b">
        <v>0</v>
      </c>
      <c r="O1340" t="s">
        <v>8275</v>
      </c>
      <c r="P1340" t="s">
        <v>8277</v>
      </c>
      <c r="Q1340" s="13">
        <f t="shared" si="81"/>
        <v>2015</v>
      </c>
      <c r="R1340" s="16">
        <f t="shared" si="82"/>
        <v>7</v>
      </c>
      <c r="S1340" t="str">
        <f t="shared" si="83"/>
        <v>Jul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f t="shared" si="80"/>
        <v>41936.647164351853</v>
      </c>
      <c r="L1341" t="b">
        <v>0</v>
      </c>
      <c r="M1341">
        <v>37</v>
      </c>
      <c r="N1341" t="b">
        <v>0</v>
      </c>
      <c r="O1341" t="s">
        <v>8275</v>
      </c>
      <c r="P1341" t="s">
        <v>8277</v>
      </c>
      <c r="Q1341" s="13">
        <f t="shared" si="81"/>
        <v>2014</v>
      </c>
      <c r="R1341" s="16">
        <f t="shared" si="82"/>
        <v>10</v>
      </c>
      <c r="S1341" t="str">
        <f t="shared" si="83"/>
        <v>Oct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f t="shared" si="80"/>
        <v>41836.595520833333</v>
      </c>
      <c r="L1342" t="b">
        <v>0</v>
      </c>
      <c r="M1342">
        <v>0</v>
      </c>
      <c r="N1342" t="b">
        <v>0</v>
      </c>
      <c r="O1342" t="s">
        <v>8275</v>
      </c>
      <c r="P1342" t="s">
        <v>8277</v>
      </c>
      <c r="Q1342" s="13">
        <f t="shared" si="81"/>
        <v>2014</v>
      </c>
      <c r="R1342" s="16">
        <f t="shared" si="82"/>
        <v>7</v>
      </c>
      <c r="S1342" t="str">
        <f t="shared" si="83"/>
        <v>Jul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f t="shared" si="80"/>
        <v>42612.624039351853</v>
      </c>
      <c r="L1343" t="b">
        <v>0</v>
      </c>
      <c r="M1343">
        <v>46</v>
      </c>
      <c r="N1343" t="b">
        <v>0</v>
      </c>
      <c r="O1343" t="s">
        <v>8275</v>
      </c>
      <c r="P1343" t="s">
        <v>8277</v>
      </c>
      <c r="Q1343" s="13">
        <f t="shared" si="81"/>
        <v>2016</v>
      </c>
      <c r="R1343" s="16">
        <f t="shared" si="82"/>
        <v>8</v>
      </c>
      <c r="S1343" t="str">
        <f t="shared" si="83"/>
        <v>Aug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f t="shared" si="80"/>
        <v>42172.816423611104</v>
      </c>
      <c r="L1344" t="b">
        <v>0</v>
      </c>
      <c r="M1344">
        <v>1</v>
      </c>
      <c r="N1344" t="b">
        <v>0</v>
      </c>
      <c r="O1344" t="s">
        <v>8275</v>
      </c>
      <c r="P1344" t="s">
        <v>8277</v>
      </c>
      <c r="Q1344" s="13">
        <f t="shared" si="81"/>
        <v>2015</v>
      </c>
      <c r="R1344" s="16">
        <f t="shared" si="82"/>
        <v>6</v>
      </c>
      <c r="S1344" t="str">
        <f t="shared" si="83"/>
        <v>Jun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f t="shared" si="80"/>
        <v>42542.526423611111</v>
      </c>
      <c r="L1345" t="b">
        <v>0</v>
      </c>
      <c r="M1345">
        <v>323</v>
      </c>
      <c r="N1345" t="b">
        <v>0</v>
      </c>
      <c r="O1345" t="s">
        <v>8275</v>
      </c>
      <c r="P1345" t="s">
        <v>8277</v>
      </c>
      <c r="Q1345" s="13">
        <f t="shared" si="81"/>
        <v>2016</v>
      </c>
      <c r="R1345" s="16">
        <f t="shared" si="82"/>
        <v>6</v>
      </c>
      <c r="S1345" t="str">
        <f t="shared" si="83"/>
        <v>Jun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f t="shared" si="80"/>
        <v>42522.789803240739</v>
      </c>
      <c r="L1346" t="b">
        <v>0</v>
      </c>
      <c r="M1346">
        <v>139</v>
      </c>
      <c r="N1346" t="b">
        <v>1</v>
      </c>
      <c r="O1346" t="s">
        <v>8278</v>
      </c>
      <c r="P1346" t="s">
        <v>8279</v>
      </c>
      <c r="Q1346" s="13">
        <f t="shared" si="81"/>
        <v>2016</v>
      </c>
      <c r="R1346" s="16">
        <f t="shared" si="82"/>
        <v>6</v>
      </c>
      <c r="S1346" t="str">
        <f t="shared" si="83"/>
        <v>Jun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f t="shared" ref="K1347:K1410" si="84">J1347/60/60/24+DATE(1970,1,1)</f>
        <v>41799.814340277779</v>
      </c>
      <c r="L1347" t="b">
        <v>0</v>
      </c>
      <c r="M1347">
        <v>7</v>
      </c>
      <c r="N1347" t="b">
        <v>1</v>
      </c>
      <c r="O1347" t="s">
        <v>8278</v>
      </c>
      <c r="P1347" t="s">
        <v>8279</v>
      </c>
      <c r="Q1347" s="13">
        <f t="shared" ref="Q1347:Q1410" si="85">YEAR(K1347)</f>
        <v>2014</v>
      </c>
      <c r="R1347" s="16">
        <f t="shared" ref="R1347:R1410" si="86">MONTH(K1347)</f>
        <v>6</v>
      </c>
      <c r="S1347" t="str">
        <f t="shared" ref="S1347:S1410" si="87">TEXT(R1347*29,"MMM")</f>
        <v>Jun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f t="shared" si="84"/>
        <v>41422.075821759259</v>
      </c>
      <c r="L1348" t="b">
        <v>0</v>
      </c>
      <c r="M1348">
        <v>149</v>
      </c>
      <c r="N1348" t="b">
        <v>1</v>
      </c>
      <c r="O1348" t="s">
        <v>8278</v>
      </c>
      <c r="P1348" t="s">
        <v>8279</v>
      </c>
      <c r="Q1348" s="13">
        <f t="shared" si="85"/>
        <v>2013</v>
      </c>
      <c r="R1348" s="16">
        <f t="shared" si="86"/>
        <v>5</v>
      </c>
      <c r="S1348" t="str">
        <f t="shared" si="87"/>
        <v>May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f t="shared" si="84"/>
        <v>42040.638020833328</v>
      </c>
      <c r="L1349" t="b">
        <v>0</v>
      </c>
      <c r="M1349">
        <v>31</v>
      </c>
      <c r="N1349" t="b">
        <v>1</v>
      </c>
      <c r="O1349" t="s">
        <v>8278</v>
      </c>
      <c r="P1349" t="s">
        <v>8279</v>
      </c>
      <c r="Q1349" s="13">
        <f t="shared" si="85"/>
        <v>2015</v>
      </c>
      <c r="R1349" s="16">
        <f t="shared" si="86"/>
        <v>2</v>
      </c>
      <c r="S1349" t="str">
        <f t="shared" si="87"/>
        <v>Feb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f t="shared" si="84"/>
        <v>41963.506168981476</v>
      </c>
      <c r="L1350" t="b">
        <v>0</v>
      </c>
      <c r="M1350">
        <v>26</v>
      </c>
      <c r="N1350" t="b">
        <v>1</v>
      </c>
      <c r="O1350" t="s">
        <v>8278</v>
      </c>
      <c r="P1350" t="s">
        <v>8279</v>
      </c>
      <c r="Q1350" s="13">
        <f t="shared" si="85"/>
        <v>2014</v>
      </c>
      <c r="R1350" s="16">
        <f t="shared" si="86"/>
        <v>11</v>
      </c>
      <c r="S1350" t="str">
        <f t="shared" si="87"/>
        <v>Nov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f t="shared" si="84"/>
        <v>42317.33258101852</v>
      </c>
      <c r="L1351" t="b">
        <v>0</v>
      </c>
      <c r="M1351">
        <v>172</v>
      </c>
      <c r="N1351" t="b">
        <v>1</v>
      </c>
      <c r="O1351" t="s">
        <v>8278</v>
      </c>
      <c r="P1351" t="s">
        <v>8279</v>
      </c>
      <c r="Q1351" s="13">
        <f t="shared" si="85"/>
        <v>2015</v>
      </c>
      <c r="R1351" s="16">
        <f t="shared" si="86"/>
        <v>11</v>
      </c>
      <c r="S1351" t="str">
        <f t="shared" si="87"/>
        <v>Nov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f t="shared" si="84"/>
        <v>42334.013124999998</v>
      </c>
      <c r="L1352" t="b">
        <v>0</v>
      </c>
      <c r="M1352">
        <v>78</v>
      </c>
      <c r="N1352" t="b">
        <v>1</v>
      </c>
      <c r="O1352" t="s">
        <v>8278</v>
      </c>
      <c r="P1352" t="s">
        <v>8279</v>
      </c>
      <c r="Q1352" s="13">
        <f t="shared" si="85"/>
        <v>2015</v>
      </c>
      <c r="R1352" s="16">
        <f t="shared" si="86"/>
        <v>11</v>
      </c>
      <c r="S1352" t="str">
        <f t="shared" si="87"/>
        <v>Nov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f t="shared" si="84"/>
        <v>42382.74009259259</v>
      </c>
      <c r="L1353" t="b">
        <v>0</v>
      </c>
      <c r="M1353">
        <v>120</v>
      </c>
      <c r="N1353" t="b">
        <v>1</v>
      </c>
      <c r="O1353" t="s">
        <v>8278</v>
      </c>
      <c r="P1353" t="s">
        <v>8279</v>
      </c>
      <c r="Q1353" s="13">
        <f t="shared" si="85"/>
        <v>2016</v>
      </c>
      <c r="R1353" s="16">
        <f t="shared" si="86"/>
        <v>1</v>
      </c>
      <c r="S1353" t="str">
        <f t="shared" si="87"/>
        <v>Jan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f t="shared" si="84"/>
        <v>42200.578310185185</v>
      </c>
      <c r="L1354" t="b">
        <v>0</v>
      </c>
      <c r="M1354">
        <v>227</v>
      </c>
      <c r="N1354" t="b">
        <v>1</v>
      </c>
      <c r="O1354" t="s">
        <v>8278</v>
      </c>
      <c r="P1354" t="s">
        <v>8279</v>
      </c>
      <c r="Q1354" s="13">
        <f t="shared" si="85"/>
        <v>2015</v>
      </c>
      <c r="R1354" s="16">
        <f t="shared" si="86"/>
        <v>7</v>
      </c>
      <c r="S1354" t="str">
        <f t="shared" si="87"/>
        <v>Jul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f t="shared" si="84"/>
        <v>41309.11791666667</v>
      </c>
      <c r="L1355" t="b">
        <v>0</v>
      </c>
      <c r="M1355">
        <v>42</v>
      </c>
      <c r="N1355" t="b">
        <v>1</v>
      </c>
      <c r="O1355" t="s">
        <v>8278</v>
      </c>
      <c r="P1355" t="s">
        <v>8279</v>
      </c>
      <c r="Q1355" s="13">
        <f t="shared" si="85"/>
        <v>2013</v>
      </c>
      <c r="R1355" s="16">
        <f t="shared" si="86"/>
        <v>2</v>
      </c>
      <c r="S1355" t="str">
        <f t="shared" si="87"/>
        <v>Feb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f t="shared" si="84"/>
        <v>42502.807627314818</v>
      </c>
      <c r="L1356" t="b">
        <v>0</v>
      </c>
      <c r="M1356">
        <v>64</v>
      </c>
      <c r="N1356" t="b">
        <v>1</v>
      </c>
      <c r="O1356" t="s">
        <v>8278</v>
      </c>
      <c r="P1356" t="s">
        <v>8279</v>
      </c>
      <c r="Q1356" s="13">
        <f t="shared" si="85"/>
        <v>2016</v>
      </c>
      <c r="R1356" s="16">
        <f t="shared" si="86"/>
        <v>5</v>
      </c>
      <c r="S1356" t="str">
        <f t="shared" si="87"/>
        <v>May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f t="shared" si="84"/>
        <v>41213.254687499997</v>
      </c>
      <c r="L1357" t="b">
        <v>0</v>
      </c>
      <c r="M1357">
        <v>121</v>
      </c>
      <c r="N1357" t="b">
        <v>1</v>
      </c>
      <c r="O1357" t="s">
        <v>8278</v>
      </c>
      <c r="P1357" t="s">
        <v>8279</v>
      </c>
      <c r="Q1357" s="13">
        <f t="shared" si="85"/>
        <v>2012</v>
      </c>
      <c r="R1357" s="16">
        <f t="shared" si="86"/>
        <v>10</v>
      </c>
      <c r="S1357" t="str">
        <f t="shared" si="87"/>
        <v>Oct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f t="shared" si="84"/>
        <v>41430.038888888892</v>
      </c>
      <c r="L1358" t="b">
        <v>0</v>
      </c>
      <c r="M1358">
        <v>87</v>
      </c>
      <c r="N1358" t="b">
        <v>1</v>
      </c>
      <c r="O1358" t="s">
        <v>8278</v>
      </c>
      <c r="P1358" t="s">
        <v>8279</v>
      </c>
      <c r="Q1358" s="13">
        <f t="shared" si="85"/>
        <v>2013</v>
      </c>
      <c r="R1358" s="16">
        <f t="shared" si="86"/>
        <v>6</v>
      </c>
      <c r="S1358" t="str">
        <f t="shared" si="87"/>
        <v>Jun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f t="shared" si="84"/>
        <v>41304.962233796294</v>
      </c>
      <c r="L1359" t="b">
        <v>0</v>
      </c>
      <c r="M1359">
        <v>65</v>
      </c>
      <c r="N1359" t="b">
        <v>1</v>
      </c>
      <c r="O1359" t="s">
        <v>8278</v>
      </c>
      <c r="P1359" t="s">
        <v>8279</v>
      </c>
      <c r="Q1359" s="13">
        <f t="shared" si="85"/>
        <v>2013</v>
      </c>
      <c r="R1359" s="16">
        <f t="shared" si="86"/>
        <v>1</v>
      </c>
      <c r="S1359" t="str">
        <f t="shared" si="87"/>
        <v>Jan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f t="shared" si="84"/>
        <v>40689.570868055554</v>
      </c>
      <c r="L1360" t="b">
        <v>0</v>
      </c>
      <c r="M1360">
        <v>49</v>
      </c>
      <c r="N1360" t="b">
        <v>1</v>
      </c>
      <c r="O1360" t="s">
        <v>8278</v>
      </c>
      <c r="P1360" t="s">
        <v>8279</v>
      </c>
      <c r="Q1360" s="13">
        <f t="shared" si="85"/>
        <v>2011</v>
      </c>
      <c r="R1360" s="16">
        <f t="shared" si="86"/>
        <v>5</v>
      </c>
      <c r="S1360" t="str">
        <f t="shared" si="87"/>
        <v>May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f t="shared" si="84"/>
        <v>40668.814699074072</v>
      </c>
      <c r="L1361" t="b">
        <v>0</v>
      </c>
      <c r="M1361">
        <v>19</v>
      </c>
      <c r="N1361" t="b">
        <v>1</v>
      </c>
      <c r="O1361" t="s">
        <v>8278</v>
      </c>
      <c r="P1361" t="s">
        <v>8279</v>
      </c>
      <c r="Q1361" s="13">
        <f t="shared" si="85"/>
        <v>2011</v>
      </c>
      <c r="R1361" s="16">
        <f t="shared" si="86"/>
        <v>5</v>
      </c>
      <c r="S1361" t="str">
        <f t="shared" si="87"/>
        <v>May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f t="shared" si="84"/>
        <v>41095.900694444441</v>
      </c>
      <c r="L1362" t="b">
        <v>0</v>
      </c>
      <c r="M1362">
        <v>81</v>
      </c>
      <c r="N1362" t="b">
        <v>1</v>
      </c>
      <c r="O1362" t="s">
        <v>8278</v>
      </c>
      <c r="P1362" t="s">
        <v>8279</v>
      </c>
      <c r="Q1362" s="13">
        <f t="shared" si="85"/>
        <v>2012</v>
      </c>
      <c r="R1362" s="16">
        <f t="shared" si="86"/>
        <v>7</v>
      </c>
      <c r="S1362" t="str">
        <f t="shared" si="87"/>
        <v>Jul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f t="shared" si="84"/>
        <v>41781.717268518521</v>
      </c>
      <c r="L1363" t="b">
        <v>0</v>
      </c>
      <c r="M1363">
        <v>264</v>
      </c>
      <c r="N1363" t="b">
        <v>1</v>
      </c>
      <c r="O1363" t="s">
        <v>8278</v>
      </c>
      <c r="P1363" t="s">
        <v>8279</v>
      </c>
      <c r="Q1363" s="13">
        <f t="shared" si="85"/>
        <v>2014</v>
      </c>
      <c r="R1363" s="16">
        <f t="shared" si="86"/>
        <v>5</v>
      </c>
      <c r="S1363" t="str">
        <f t="shared" si="87"/>
        <v>May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f t="shared" si="84"/>
        <v>41464.934386574074</v>
      </c>
      <c r="L1364" t="b">
        <v>0</v>
      </c>
      <c r="M1364">
        <v>25</v>
      </c>
      <c r="N1364" t="b">
        <v>1</v>
      </c>
      <c r="O1364" t="s">
        <v>8278</v>
      </c>
      <c r="P1364" t="s">
        <v>8279</v>
      </c>
      <c r="Q1364" s="13">
        <f t="shared" si="85"/>
        <v>2013</v>
      </c>
      <c r="R1364" s="16">
        <f t="shared" si="86"/>
        <v>7</v>
      </c>
      <c r="S1364" t="str">
        <f t="shared" si="87"/>
        <v>Jul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f t="shared" si="84"/>
        <v>42396.8440625</v>
      </c>
      <c r="L1365" t="b">
        <v>0</v>
      </c>
      <c r="M1365">
        <v>5</v>
      </c>
      <c r="N1365" t="b">
        <v>1</v>
      </c>
      <c r="O1365" t="s">
        <v>8278</v>
      </c>
      <c r="P1365" t="s">
        <v>8279</v>
      </c>
      <c r="Q1365" s="13">
        <f t="shared" si="85"/>
        <v>2016</v>
      </c>
      <c r="R1365" s="16">
        <f t="shared" si="86"/>
        <v>1</v>
      </c>
      <c r="S1365" t="str">
        <f t="shared" si="87"/>
        <v>Jan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f t="shared" si="84"/>
        <v>41951.695671296293</v>
      </c>
      <c r="L1366" t="b">
        <v>0</v>
      </c>
      <c r="M1366">
        <v>144</v>
      </c>
      <c r="N1366" t="b">
        <v>1</v>
      </c>
      <c r="O1366" t="s">
        <v>8281</v>
      </c>
      <c r="P1366" t="s">
        <v>8282</v>
      </c>
      <c r="Q1366" s="13">
        <f t="shared" si="85"/>
        <v>2014</v>
      </c>
      <c r="R1366" s="16">
        <f t="shared" si="86"/>
        <v>11</v>
      </c>
      <c r="S1366" t="str">
        <f t="shared" si="87"/>
        <v>Nov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f t="shared" si="84"/>
        <v>42049.733240740738</v>
      </c>
      <c r="L1367" t="b">
        <v>0</v>
      </c>
      <c r="M1367">
        <v>92</v>
      </c>
      <c r="N1367" t="b">
        <v>1</v>
      </c>
      <c r="O1367" t="s">
        <v>8281</v>
      </c>
      <c r="P1367" t="s">
        <v>8282</v>
      </c>
      <c r="Q1367" s="13">
        <f t="shared" si="85"/>
        <v>2015</v>
      </c>
      <c r="R1367" s="16">
        <f t="shared" si="86"/>
        <v>2</v>
      </c>
      <c r="S1367" t="str">
        <f t="shared" si="87"/>
        <v>Feb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f t="shared" si="84"/>
        <v>41924.996099537035</v>
      </c>
      <c r="L1368" t="b">
        <v>0</v>
      </c>
      <c r="M1368">
        <v>147</v>
      </c>
      <c r="N1368" t="b">
        <v>1</v>
      </c>
      <c r="O1368" t="s">
        <v>8281</v>
      </c>
      <c r="P1368" t="s">
        <v>8282</v>
      </c>
      <c r="Q1368" s="13">
        <f t="shared" si="85"/>
        <v>2014</v>
      </c>
      <c r="R1368" s="16">
        <f t="shared" si="86"/>
        <v>10</v>
      </c>
      <c r="S1368" t="str">
        <f t="shared" si="87"/>
        <v>Oct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f t="shared" si="84"/>
        <v>42292.002893518518</v>
      </c>
      <c r="L1369" t="b">
        <v>0</v>
      </c>
      <c r="M1369">
        <v>90</v>
      </c>
      <c r="N1369" t="b">
        <v>1</v>
      </c>
      <c r="O1369" t="s">
        <v>8281</v>
      </c>
      <c r="P1369" t="s">
        <v>8282</v>
      </c>
      <c r="Q1369" s="13">
        <f t="shared" si="85"/>
        <v>2015</v>
      </c>
      <c r="R1369" s="16">
        <f t="shared" si="86"/>
        <v>10</v>
      </c>
      <c r="S1369" t="str">
        <f t="shared" si="87"/>
        <v>Oct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f t="shared" si="84"/>
        <v>42146.190902777773</v>
      </c>
      <c r="L1370" t="b">
        <v>0</v>
      </c>
      <c r="M1370">
        <v>87</v>
      </c>
      <c r="N1370" t="b">
        <v>1</v>
      </c>
      <c r="O1370" t="s">
        <v>8281</v>
      </c>
      <c r="P1370" t="s">
        <v>8282</v>
      </c>
      <c r="Q1370" s="13">
        <f t="shared" si="85"/>
        <v>2015</v>
      </c>
      <c r="R1370" s="16">
        <f t="shared" si="86"/>
        <v>5</v>
      </c>
      <c r="S1370" t="str">
        <f t="shared" si="87"/>
        <v>May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f t="shared" si="84"/>
        <v>41710.594282407408</v>
      </c>
      <c r="L1371" t="b">
        <v>0</v>
      </c>
      <c r="M1371">
        <v>406</v>
      </c>
      <c r="N1371" t="b">
        <v>1</v>
      </c>
      <c r="O1371" t="s">
        <v>8281</v>
      </c>
      <c r="P1371" t="s">
        <v>8282</v>
      </c>
      <c r="Q1371" s="13">
        <f t="shared" si="85"/>
        <v>2014</v>
      </c>
      <c r="R1371" s="16">
        <f t="shared" si="86"/>
        <v>3</v>
      </c>
      <c r="S1371" t="str">
        <f t="shared" si="87"/>
        <v>Mar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f t="shared" si="84"/>
        <v>41548.00335648148</v>
      </c>
      <c r="L1372" t="b">
        <v>0</v>
      </c>
      <c r="M1372">
        <v>20</v>
      </c>
      <c r="N1372" t="b">
        <v>1</v>
      </c>
      <c r="O1372" t="s">
        <v>8281</v>
      </c>
      <c r="P1372" t="s">
        <v>8282</v>
      </c>
      <c r="Q1372" s="13">
        <f t="shared" si="85"/>
        <v>2013</v>
      </c>
      <c r="R1372" s="16">
        <f t="shared" si="86"/>
        <v>10</v>
      </c>
      <c r="S1372" t="str">
        <f t="shared" si="87"/>
        <v>Oct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f t="shared" si="84"/>
        <v>42101.758587962962</v>
      </c>
      <c r="L1373" t="b">
        <v>0</v>
      </c>
      <c r="M1373">
        <v>70</v>
      </c>
      <c r="N1373" t="b">
        <v>1</v>
      </c>
      <c r="O1373" t="s">
        <v>8281</v>
      </c>
      <c r="P1373" t="s">
        <v>8282</v>
      </c>
      <c r="Q1373" s="13">
        <f t="shared" si="85"/>
        <v>2015</v>
      </c>
      <c r="R1373" s="16">
        <f t="shared" si="86"/>
        <v>4</v>
      </c>
      <c r="S1373" t="str">
        <f t="shared" si="87"/>
        <v>Apr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f t="shared" si="84"/>
        <v>41072.739953703705</v>
      </c>
      <c r="L1374" t="b">
        <v>0</v>
      </c>
      <c r="M1374">
        <v>16</v>
      </c>
      <c r="N1374" t="b">
        <v>1</v>
      </c>
      <c r="O1374" t="s">
        <v>8281</v>
      </c>
      <c r="P1374" t="s">
        <v>8282</v>
      </c>
      <c r="Q1374" s="13">
        <f t="shared" si="85"/>
        <v>2012</v>
      </c>
      <c r="R1374" s="16">
        <f t="shared" si="86"/>
        <v>6</v>
      </c>
      <c r="S1374" t="str">
        <f t="shared" si="87"/>
        <v>Jun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f t="shared" si="84"/>
        <v>42704.95177083333</v>
      </c>
      <c r="L1375" t="b">
        <v>0</v>
      </c>
      <c r="M1375">
        <v>52</v>
      </c>
      <c r="N1375" t="b">
        <v>1</v>
      </c>
      <c r="O1375" t="s">
        <v>8281</v>
      </c>
      <c r="P1375" t="s">
        <v>8282</v>
      </c>
      <c r="Q1375" s="13">
        <f t="shared" si="85"/>
        <v>2016</v>
      </c>
      <c r="R1375" s="16">
        <f t="shared" si="86"/>
        <v>11</v>
      </c>
      <c r="S1375" t="str">
        <f t="shared" si="87"/>
        <v>Nov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f t="shared" si="84"/>
        <v>42424.161898148144</v>
      </c>
      <c r="L1376" t="b">
        <v>0</v>
      </c>
      <c r="M1376">
        <v>66</v>
      </c>
      <c r="N1376" t="b">
        <v>1</v>
      </c>
      <c r="O1376" t="s">
        <v>8281</v>
      </c>
      <c r="P1376" t="s">
        <v>8282</v>
      </c>
      <c r="Q1376" s="13">
        <f t="shared" si="85"/>
        <v>2016</v>
      </c>
      <c r="R1376" s="16">
        <f t="shared" si="86"/>
        <v>2</v>
      </c>
      <c r="S1376" t="str">
        <f t="shared" si="87"/>
        <v>Feb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f t="shared" si="84"/>
        <v>42720.066192129627</v>
      </c>
      <c r="L1377" t="b">
        <v>0</v>
      </c>
      <c r="M1377">
        <v>109</v>
      </c>
      <c r="N1377" t="b">
        <v>1</v>
      </c>
      <c r="O1377" t="s">
        <v>8281</v>
      </c>
      <c r="P1377" t="s">
        <v>8282</v>
      </c>
      <c r="Q1377" s="13">
        <f t="shared" si="85"/>
        <v>2016</v>
      </c>
      <c r="R1377" s="16">
        <f t="shared" si="86"/>
        <v>12</v>
      </c>
      <c r="S1377" t="str">
        <f t="shared" si="87"/>
        <v>Dec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f t="shared" si="84"/>
        <v>42677.669050925921</v>
      </c>
      <c r="L1378" t="b">
        <v>0</v>
      </c>
      <c r="M1378">
        <v>168</v>
      </c>
      <c r="N1378" t="b">
        <v>1</v>
      </c>
      <c r="O1378" t="s">
        <v>8281</v>
      </c>
      <c r="P1378" t="s">
        <v>8282</v>
      </c>
      <c r="Q1378" s="13">
        <f t="shared" si="85"/>
        <v>2016</v>
      </c>
      <c r="R1378" s="16">
        <f t="shared" si="86"/>
        <v>11</v>
      </c>
      <c r="S1378" t="str">
        <f t="shared" si="87"/>
        <v>Nov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f t="shared" si="84"/>
        <v>42747.219560185185</v>
      </c>
      <c r="L1379" t="b">
        <v>0</v>
      </c>
      <c r="M1379">
        <v>31</v>
      </c>
      <c r="N1379" t="b">
        <v>1</v>
      </c>
      <c r="O1379" t="s">
        <v>8281</v>
      </c>
      <c r="P1379" t="s">
        <v>8282</v>
      </c>
      <c r="Q1379" s="13">
        <f t="shared" si="85"/>
        <v>2017</v>
      </c>
      <c r="R1379" s="16">
        <f t="shared" si="86"/>
        <v>1</v>
      </c>
      <c r="S1379" t="str">
        <f t="shared" si="87"/>
        <v>Jan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f t="shared" si="84"/>
        <v>42568.759374999994</v>
      </c>
      <c r="L1380" t="b">
        <v>0</v>
      </c>
      <c r="M1380">
        <v>133</v>
      </c>
      <c r="N1380" t="b">
        <v>1</v>
      </c>
      <c r="O1380" t="s">
        <v>8281</v>
      </c>
      <c r="P1380" t="s">
        <v>8282</v>
      </c>
      <c r="Q1380" s="13">
        <f t="shared" si="85"/>
        <v>2016</v>
      </c>
      <c r="R1380" s="16">
        <f t="shared" si="86"/>
        <v>7</v>
      </c>
      <c r="S1380" t="str">
        <f t="shared" si="87"/>
        <v>Jul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f t="shared" si="84"/>
        <v>42130.491620370376</v>
      </c>
      <c r="L1381" t="b">
        <v>0</v>
      </c>
      <c r="M1381">
        <v>151</v>
      </c>
      <c r="N1381" t="b">
        <v>1</v>
      </c>
      <c r="O1381" t="s">
        <v>8281</v>
      </c>
      <c r="P1381" t="s">
        <v>8282</v>
      </c>
      <c r="Q1381" s="13">
        <f t="shared" si="85"/>
        <v>2015</v>
      </c>
      <c r="R1381" s="16">
        <f t="shared" si="86"/>
        <v>5</v>
      </c>
      <c r="S1381" t="str">
        <f t="shared" si="87"/>
        <v>May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f t="shared" si="84"/>
        <v>42141.762800925921</v>
      </c>
      <c r="L1382" t="b">
        <v>0</v>
      </c>
      <c r="M1382">
        <v>5</v>
      </c>
      <c r="N1382" t="b">
        <v>1</v>
      </c>
      <c r="O1382" t="s">
        <v>8281</v>
      </c>
      <c r="P1382" t="s">
        <v>8282</v>
      </c>
      <c r="Q1382" s="13">
        <f t="shared" si="85"/>
        <v>2015</v>
      </c>
      <c r="R1382" s="16">
        <f t="shared" si="86"/>
        <v>5</v>
      </c>
      <c r="S1382" t="str">
        <f t="shared" si="87"/>
        <v>May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f t="shared" si="84"/>
        <v>42703.214409722219</v>
      </c>
      <c r="L1383" t="b">
        <v>0</v>
      </c>
      <c r="M1383">
        <v>73</v>
      </c>
      <c r="N1383" t="b">
        <v>1</v>
      </c>
      <c r="O1383" t="s">
        <v>8281</v>
      </c>
      <c r="P1383" t="s">
        <v>8282</v>
      </c>
      <c r="Q1383" s="13">
        <f t="shared" si="85"/>
        <v>2016</v>
      </c>
      <c r="R1383" s="16">
        <f t="shared" si="86"/>
        <v>11</v>
      </c>
      <c r="S1383" t="str">
        <f t="shared" si="87"/>
        <v>Nov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f t="shared" si="84"/>
        <v>41370.800185185188</v>
      </c>
      <c r="L1384" t="b">
        <v>0</v>
      </c>
      <c r="M1384">
        <v>148</v>
      </c>
      <c r="N1384" t="b">
        <v>1</v>
      </c>
      <c r="O1384" t="s">
        <v>8281</v>
      </c>
      <c r="P1384" t="s">
        <v>8282</v>
      </c>
      <c r="Q1384" s="13">
        <f t="shared" si="85"/>
        <v>2013</v>
      </c>
      <c r="R1384" s="16">
        <f t="shared" si="86"/>
        <v>4</v>
      </c>
      <c r="S1384" t="str">
        <f t="shared" si="87"/>
        <v>Apr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f t="shared" si="84"/>
        <v>42707.074976851851</v>
      </c>
      <c r="L1385" t="b">
        <v>0</v>
      </c>
      <c r="M1385">
        <v>93</v>
      </c>
      <c r="N1385" t="b">
        <v>1</v>
      </c>
      <c r="O1385" t="s">
        <v>8281</v>
      </c>
      <c r="P1385" t="s">
        <v>8282</v>
      </c>
      <c r="Q1385" s="13">
        <f t="shared" si="85"/>
        <v>2016</v>
      </c>
      <c r="R1385" s="16">
        <f t="shared" si="86"/>
        <v>12</v>
      </c>
      <c r="S1385" t="str">
        <f t="shared" si="87"/>
        <v>Dec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f t="shared" si="84"/>
        <v>42160.735208333332</v>
      </c>
      <c r="L1386" t="b">
        <v>0</v>
      </c>
      <c r="M1386">
        <v>63</v>
      </c>
      <c r="N1386" t="b">
        <v>1</v>
      </c>
      <c r="O1386" t="s">
        <v>8281</v>
      </c>
      <c r="P1386" t="s">
        <v>8282</v>
      </c>
      <c r="Q1386" s="13">
        <f t="shared" si="85"/>
        <v>2015</v>
      </c>
      <c r="R1386" s="16">
        <f t="shared" si="86"/>
        <v>6</v>
      </c>
      <c r="S1386" t="str">
        <f t="shared" si="87"/>
        <v>Jun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f t="shared" si="84"/>
        <v>42433.688900462963</v>
      </c>
      <c r="L1387" t="b">
        <v>0</v>
      </c>
      <c r="M1387">
        <v>134</v>
      </c>
      <c r="N1387" t="b">
        <v>1</v>
      </c>
      <c r="O1387" t="s">
        <v>8281</v>
      </c>
      <c r="P1387" t="s">
        <v>8282</v>
      </c>
      <c r="Q1387" s="13">
        <f t="shared" si="85"/>
        <v>2016</v>
      </c>
      <c r="R1387" s="16">
        <f t="shared" si="86"/>
        <v>3</v>
      </c>
      <c r="S1387" t="str">
        <f t="shared" si="87"/>
        <v>Mar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f t="shared" si="84"/>
        <v>42184.646863425922</v>
      </c>
      <c r="L1388" t="b">
        <v>0</v>
      </c>
      <c r="M1388">
        <v>14</v>
      </c>
      <c r="N1388" t="b">
        <v>1</v>
      </c>
      <c r="O1388" t="s">
        <v>8281</v>
      </c>
      <c r="P1388" t="s">
        <v>8282</v>
      </c>
      <c r="Q1388" s="13">
        <f t="shared" si="85"/>
        <v>2015</v>
      </c>
      <c r="R1388" s="16">
        <f t="shared" si="86"/>
        <v>6</v>
      </c>
      <c r="S1388" t="str">
        <f t="shared" si="87"/>
        <v>Jun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f t="shared" si="84"/>
        <v>42126.92123842593</v>
      </c>
      <c r="L1389" t="b">
        <v>0</v>
      </c>
      <c r="M1389">
        <v>78</v>
      </c>
      <c r="N1389" t="b">
        <v>1</v>
      </c>
      <c r="O1389" t="s">
        <v>8281</v>
      </c>
      <c r="P1389" t="s">
        <v>8282</v>
      </c>
      <c r="Q1389" s="13">
        <f t="shared" si="85"/>
        <v>2015</v>
      </c>
      <c r="R1389" s="16">
        <f t="shared" si="86"/>
        <v>5</v>
      </c>
      <c r="S1389" t="str">
        <f t="shared" si="87"/>
        <v>May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f t="shared" si="84"/>
        <v>42634.614780092597</v>
      </c>
      <c r="L1390" t="b">
        <v>0</v>
      </c>
      <c r="M1390">
        <v>112</v>
      </c>
      <c r="N1390" t="b">
        <v>1</v>
      </c>
      <c r="O1390" t="s">
        <v>8281</v>
      </c>
      <c r="P1390" t="s">
        <v>8282</v>
      </c>
      <c r="Q1390" s="13">
        <f t="shared" si="85"/>
        <v>2016</v>
      </c>
      <c r="R1390" s="16">
        <f t="shared" si="86"/>
        <v>9</v>
      </c>
      <c r="S1390" t="str">
        <f t="shared" si="87"/>
        <v>Sep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f t="shared" si="84"/>
        <v>42565.480983796297</v>
      </c>
      <c r="L1391" t="b">
        <v>0</v>
      </c>
      <c r="M1391">
        <v>34</v>
      </c>
      <c r="N1391" t="b">
        <v>1</v>
      </c>
      <c r="O1391" t="s">
        <v>8281</v>
      </c>
      <c r="P1391" t="s">
        <v>8282</v>
      </c>
      <c r="Q1391" s="13">
        <f t="shared" si="85"/>
        <v>2016</v>
      </c>
      <c r="R1391" s="16">
        <f t="shared" si="86"/>
        <v>7</v>
      </c>
      <c r="S1391" t="str">
        <f t="shared" si="87"/>
        <v>Jul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f t="shared" si="84"/>
        <v>42087.803310185183</v>
      </c>
      <c r="L1392" t="b">
        <v>0</v>
      </c>
      <c r="M1392">
        <v>19</v>
      </c>
      <c r="N1392" t="b">
        <v>1</v>
      </c>
      <c r="O1392" t="s">
        <v>8281</v>
      </c>
      <c r="P1392" t="s">
        <v>8282</v>
      </c>
      <c r="Q1392" s="13">
        <f t="shared" si="85"/>
        <v>2015</v>
      </c>
      <c r="R1392" s="16">
        <f t="shared" si="86"/>
        <v>3</v>
      </c>
      <c r="S1392" t="str">
        <f t="shared" si="87"/>
        <v>Mar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f t="shared" si="84"/>
        <v>42193.650671296295</v>
      </c>
      <c r="L1393" t="b">
        <v>0</v>
      </c>
      <c r="M1393">
        <v>13</v>
      </c>
      <c r="N1393" t="b">
        <v>1</v>
      </c>
      <c r="O1393" t="s">
        <v>8281</v>
      </c>
      <c r="P1393" t="s">
        <v>8282</v>
      </c>
      <c r="Q1393" s="13">
        <f t="shared" si="85"/>
        <v>2015</v>
      </c>
      <c r="R1393" s="16">
        <f t="shared" si="86"/>
        <v>7</v>
      </c>
      <c r="S1393" t="str">
        <f t="shared" si="87"/>
        <v>Jul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f t="shared" si="84"/>
        <v>42401.154930555553</v>
      </c>
      <c r="L1394" t="b">
        <v>0</v>
      </c>
      <c r="M1394">
        <v>104</v>
      </c>
      <c r="N1394" t="b">
        <v>1</v>
      </c>
      <c r="O1394" t="s">
        <v>8281</v>
      </c>
      <c r="P1394" t="s">
        <v>8282</v>
      </c>
      <c r="Q1394" s="13">
        <f t="shared" si="85"/>
        <v>2016</v>
      </c>
      <c r="R1394" s="16">
        <f t="shared" si="86"/>
        <v>2</v>
      </c>
      <c r="S1394" t="str">
        <f t="shared" si="87"/>
        <v>Feb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f t="shared" si="84"/>
        <v>42553.681979166664</v>
      </c>
      <c r="L1395" t="b">
        <v>0</v>
      </c>
      <c r="M1395">
        <v>52</v>
      </c>
      <c r="N1395" t="b">
        <v>1</v>
      </c>
      <c r="O1395" t="s">
        <v>8281</v>
      </c>
      <c r="P1395" t="s">
        <v>8282</v>
      </c>
      <c r="Q1395" s="13">
        <f t="shared" si="85"/>
        <v>2016</v>
      </c>
      <c r="R1395" s="16">
        <f t="shared" si="86"/>
        <v>7</v>
      </c>
      <c r="S1395" t="str">
        <f t="shared" si="87"/>
        <v>Jul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f t="shared" si="84"/>
        <v>42752.144976851851</v>
      </c>
      <c r="L1396" t="b">
        <v>0</v>
      </c>
      <c r="M1396">
        <v>17</v>
      </c>
      <c r="N1396" t="b">
        <v>1</v>
      </c>
      <c r="O1396" t="s">
        <v>8281</v>
      </c>
      <c r="P1396" t="s">
        <v>8282</v>
      </c>
      <c r="Q1396" s="13">
        <f t="shared" si="85"/>
        <v>2017</v>
      </c>
      <c r="R1396" s="16">
        <f t="shared" si="86"/>
        <v>1</v>
      </c>
      <c r="S1396" t="str">
        <f t="shared" si="87"/>
        <v>Jan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f t="shared" si="84"/>
        <v>42719.90834490741</v>
      </c>
      <c r="L1397" t="b">
        <v>0</v>
      </c>
      <c r="M1397">
        <v>82</v>
      </c>
      <c r="N1397" t="b">
        <v>1</v>
      </c>
      <c r="O1397" t="s">
        <v>8281</v>
      </c>
      <c r="P1397" t="s">
        <v>8282</v>
      </c>
      <c r="Q1397" s="13">
        <f t="shared" si="85"/>
        <v>2016</v>
      </c>
      <c r="R1397" s="16">
        <f t="shared" si="86"/>
        <v>12</v>
      </c>
      <c r="S1397" t="str">
        <f t="shared" si="87"/>
        <v>Dec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f t="shared" si="84"/>
        <v>42018.99863425926</v>
      </c>
      <c r="L1398" t="b">
        <v>0</v>
      </c>
      <c r="M1398">
        <v>73</v>
      </c>
      <c r="N1398" t="b">
        <v>1</v>
      </c>
      <c r="O1398" t="s">
        <v>8281</v>
      </c>
      <c r="P1398" t="s">
        <v>8282</v>
      </c>
      <c r="Q1398" s="13">
        <f t="shared" si="85"/>
        <v>2015</v>
      </c>
      <c r="R1398" s="16">
        <f t="shared" si="86"/>
        <v>1</v>
      </c>
      <c r="S1398" t="str">
        <f t="shared" si="87"/>
        <v>Jan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f t="shared" si="84"/>
        <v>42640.917939814812</v>
      </c>
      <c r="L1399" t="b">
        <v>0</v>
      </c>
      <c r="M1399">
        <v>158</v>
      </c>
      <c r="N1399" t="b">
        <v>1</v>
      </c>
      <c r="O1399" t="s">
        <v>8281</v>
      </c>
      <c r="P1399" t="s">
        <v>8282</v>
      </c>
      <c r="Q1399" s="13">
        <f t="shared" si="85"/>
        <v>2016</v>
      </c>
      <c r="R1399" s="16">
        <f t="shared" si="86"/>
        <v>9</v>
      </c>
      <c r="S1399" t="str">
        <f t="shared" si="87"/>
        <v>Sep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f t="shared" si="84"/>
        <v>42526.874236111107</v>
      </c>
      <c r="L1400" t="b">
        <v>0</v>
      </c>
      <c r="M1400">
        <v>65</v>
      </c>
      <c r="N1400" t="b">
        <v>1</v>
      </c>
      <c r="O1400" t="s">
        <v>8281</v>
      </c>
      <c r="P1400" t="s">
        <v>8282</v>
      </c>
      <c r="Q1400" s="13">
        <f t="shared" si="85"/>
        <v>2016</v>
      </c>
      <c r="R1400" s="16">
        <f t="shared" si="86"/>
        <v>6</v>
      </c>
      <c r="S1400" t="str">
        <f t="shared" si="87"/>
        <v>Jun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f t="shared" si="84"/>
        <v>41889.004317129627</v>
      </c>
      <c r="L1401" t="b">
        <v>0</v>
      </c>
      <c r="M1401">
        <v>184</v>
      </c>
      <c r="N1401" t="b">
        <v>1</v>
      </c>
      <c r="O1401" t="s">
        <v>8281</v>
      </c>
      <c r="P1401" t="s">
        <v>8282</v>
      </c>
      <c r="Q1401" s="13">
        <f t="shared" si="85"/>
        <v>2014</v>
      </c>
      <c r="R1401" s="16">
        <f t="shared" si="86"/>
        <v>9</v>
      </c>
      <c r="S1401" t="str">
        <f t="shared" si="87"/>
        <v>Sep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f t="shared" si="84"/>
        <v>42498.341122685189</v>
      </c>
      <c r="L1402" t="b">
        <v>0</v>
      </c>
      <c r="M1402">
        <v>34</v>
      </c>
      <c r="N1402" t="b">
        <v>1</v>
      </c>
      <c r="O1402" t="s">
        <v>8281</v>
      </c>
      <c r="P1402" t="s">
        <v>8282</v>
      </c>
      <c r="Q1402" s="13">
        <f t="shared" si="85"/>
        <v>2016</v>
      </c>
      <c r="R1402" s="16">
        <f t="shared" si="86"/>
        <v>5</v>
      </c>
      <c r="S1402" t="str">
        <f t="shared" si="87"/>
        <v>May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f t="shared" si="84"/>
        <v>41399.99622685185</v>
      </c>
      <c r="L1403" t="b">
        <v>0</v>
      </c>
      <c r="M1403">
        <v>240</v>
      </c>
      <c r="N1403" t="b">
        <v>1</v>
      </c>
      <c r="O1403" t="s">
        <v>8281</v>
      </c>
      <c r="P1403" t="s">
        <v>8282</v>
      </c>
      <c r="Q1403" s="13">
        <f t="shared" si="85"/>
        <v>2013</v>
      </c>
      <c r="R1403" s="16">
        <f t="shared" si="86"/>
        <v>5</v>
      </c>
      <c r="S1403" t="str">
        <f t="shared" si="87"/>
        <v>May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f t="shared" si="84"/>
        <v>42065.053368055553</v>
      </c>
      <c r="L1404" t="b">
        <v>0</v>
      </c>
      <c r="M1404">
        <v>113</v>
      </c>
      <c r="N1404" t="b">
        <v>1</v>
      </c>
      <c r="O1404" t="s">
        <v>8281</v>
      </c>
      <c r="P1404" t="s">
        <v>8282</v>
      </c>
      <c r="Q1404" s="13">
        <f t="shared" si="85"/>
        <v>2015</v>
      </c>
      <c r="R1404" s="16">
        <f t="shared" si="86"/>
        <v>3</v>
      </c>
      <c r="S1404" t="str">
        <f t="shared" si="87"/>
        <v>Mar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f t="shared" si="84"/>
        <v>41451.062905092593</v>
      </c>
      <c r="L1405" t="b">
        <v>0</v>
      </c>
      <c r="M1405">
        <v>66</v>
      </c>
      <c r="N1405" t="b">
        <v>1</v>
      </c>
      <c r="O1405" t="s">
        <v>8281</v>
      </c>
      <c r="P1405" t="s">
        <v>8282</v>
      </c>
      <c r="Q1405" s="13">
        <f t="shared" si="85"/>
        <v>2013</v>
      </c>
      <c r="R1405" s="16">
        <f t="shared" si="86"/>
        <v>6</v>
      </c>
      <c r="S1405" t="str">
        <f t="shared" si="87"/>
        <v>Jun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f t="shared" si="84"/>
        <v>42032.510243055556</v>
      </c>
      <c r="L1406" t="b">
        <v>1</v>
      </c>
      <c r="M1406">
        <v>5</v>
      </c>
      <c r="N1406" t="b">
        <v>0</v>
      </c>
      <c r="O1406" t="s">
        <v>8278</v>
      </c>
      <c r="P1406" t="s">
        <v>8297</v>
      </c>
      <c r="Q1406" s="13">
        <f t="shared" si="85"/>
        <v>2015</v>
      </c>
      <c r="R1406" s="16">
        <f t="shared" si="86"/>
        <v>1</v>
      </c>
      <c r="S1406" t="str">
        <f t="shared" si="87"/>
        <v>Jan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f t="shared" si="84"/>
        <v>41941.680567129632</v>
      </c>
      <c r="L1407" t="b">
        <v>1</v>
      </c>
      <c r="M1407">
        <v>17</v>
      </c>
      <c r="N1407" t="b">
        <v>0</v>
      </c>
      <c r="O1407" t="s">
        <v>8278</v>
      </c>
      <c r="P1407" t="s">
        <v>8297</v>
      </c>
      <c r="Q1407" s="13">
        <f t="shared" si="85"/>
        <v>2014</v>
      </c>
      <c r="R1407" s="16">
        <f t="shared" si="86"/>
        <v>10</v>
      </c>
      <c r="S1407" t="str">
        <f t="shared" si="87"/>
        <v>Oct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f t="shared" si="84"/>
        <v>42297.432951388888</v>
      </c>
      <c r="L1408" t="b">
        <v>0</v>
      </c>
      <c r="M1408">
        <v>3</v>
      </c>
      <c r="N1408" t="b">
        <v>0</v>
      </c>
      <c r="O1408" t="s">
        <v>8278</v>
      </c>
      <c r="P1408" t="s">
        <v>8297</v>
      </c>
      <c r="Q1408" s="13">
        <f t="shared" si="85"/>
        <v>2015</v>
      </c>
      <c r="R1408" s="16">
        <f t="shared" si="86"/>
        <v>10</v>
      </c>
      <c r="S1408" t="str">
        <f t="shared" si="87"/>
        <v>Oct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f t="shared" si="84"/>
        <v>41838.536782407406</v>
      </c>
      <c r="L1409" t="b">
        <v>0</v>
      </c>
      <c r="M1409">
        <v>2</v>
      </c>
      <c r="N1409" t="b">
        <v>0</v>
      </c>
      <c r="O1409" t="s">
        <v>8278</v>
      </c>
      <c r="P1409" t="s">
        <v>8297</v>
      </c>
      <c r="Q1409" s="13">
        <f t="shared" si="85"/>
        <v>2014</v>
      </c>
      <c r="R1409" s="16">
        <f t="shared" si="86"/>
        <v>7</v>
      </c>
      <c r="S1409" t="str">
        <f t="shared" si="87"/>
        <v>Jul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f t="shared" si="84"/>
        <v>42291.872175925921</v>
      </c>
      <c r="L1410" t="b">
        <v>0</v>
      </c>
      <c r="M1410">
        <v>6</v>
      </c>
      <c r="N1410" t="b">
        <v>0</v>
      </c>
      <c r="O1410" t="s">
        <v>8278</v>
      </c>
      <c r="P1410" t="s">
        <v>8297</v>
      </c>
      <c r="Q1410" s="13">
        <f t="shared" si="85"/>
        <v>2015</v>
      </c>
      <c r="R1410" s="16">
        <f t="shared" si="86"/>
        <v>10</v>
      </c>
      <c r="S1410" t="str">
        <f t="shared" si="87"/>
        <v>Oct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f t="shared" ref="K1411:K1474" si="88">J1411/60/60/24+DATE(1970,1,1)</f>
        <v>41945.133506944447</v>
      </c>
      <c r="L1411" t="b">
        <v>0</v>
      </c>
      <c r="M1411">
        <v>0</v>
      </c>
      <c r="N1411" t="b">
        <v>0</v>
      </c>
      <c r="O1411" t="s">
        <v>8278</v>
      </c>
      <c r="P1411" t="s">
        <v>8297</v>
      </c>
      <c r="Q1411" s="13">
        <f t="shared" ref="Q1411:Q1474" si="89">YEAR(K1411)</f>
        <v>2014</v>
      </c>
      <c r="R1411" s="16">
        <f t="shared" ref="R1411:R1474" si="90">MONTH(K1411)</f>
        <v>11</v>
      </c>
      <c r="S1411" t="str">
        <f t="shared" ref="S1411:S1474" si="91">TEXT(R1411*29,"MMM")</f>
        <v>Nov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f t="shared" si="88"/>
        <v>42479.318518518514</v>
      </c>
      <c r="L1412" t="b">
        <v>0</v>
      </c>
      <c r="M1412">
        <v>1</v>
      </c>
      <c r="N1412" t="b">
        <v>0</v>
      </c>
      <c r="O1412" t="s">
        <v>8278</v>
      </c>
      <c r="P1412" t="s">
        <v>8297</v>
      </c>
      <c r="Q1412" s="13">
        <f t="shared" si="89"/>
        <v>2016</v>
      </c>
      <c r="R1412" s="16">
        <f t="shared" si="90"/>
        <v>4</v>
      </c>
      <c r="S1412" t="str">
        <f t="shared" si="91"/>
        <v>Apr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f t="shared" si="88"/>
        <v>42013.059027777781</v>
      </c>
      <c r="L1413" t="b">
        <v>0</v>
      </c>
      <c r="M1413">
        <v>3</v>
      </c>
      <c r="N1413" t="b">
        <v>0</v>
      </c>
      <c r="O1413" t="s">
        <v>8278</v>
      </c>
      <c r="P1413" t="s">
        <v>8297</v>
      </c>
      <c r="Q1413" s="13">
        <f t="shared" si="89"/>
        <v>2015</v>
      </c>
      <c r="R1413" s="16">
        <f t="shared" si="90"/>
        <v>1</v>
      </c>
      <c r="S1413" t="str">
        <f t="shared" si="91"/>
        <v>Jan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f t="shared" si="88"/>
        <v>41947.063645833332</v>
      </c>
      <c r="L1414" t="b">
        <v>0</v>
      </c>
      <c r="M1414">
        <v>13</v>
      </c>
      <c r="N1414" t="b">
        <v>0</v>
      </c>
      <c r="O1414" t="s">
        <v>8278</v>
      </c>
      <c r="P1414" t="s">
        <v>8297</v>
      </c>
      <c r="Q1414" s="13">
        <f t="shared" si="89"/>
        <v>2014</v>
      </c>
      <c r="R1414" s="16">
        <f t="shared" si="90"/>
        <v>11</v>
      </c>
      <c r="S1414" t="str">
        <f t="shared" si="91"/>
        <v>Nov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f t="shared" si="88"/>
        <v>42360.437152777777</v>
      </c>
      <c r="L1415" t="b">
        <v>0</v>
      </c>
      <c r="M1415">
        <v>1</v>
      </c>
      <c r="N1415" t="b">
        <v>0</v>
      </c>
      <c r="O1415" t="s">
        <v>8278</v>
      </c>
      <c r="P1415" t="s">
        <v>8297</v>
      </c>
      <c r="Q1415" s="13">
        <f t="shared" si="89"/>
        <v>2015</v>
      </c>
      <c r="R1415" s="16">
        <f t="shared" si="90"/>
        <v>12</v>
      </c>
      <c r="S1415" t="str">
        <f t="shared" si="91"/>
        <v>Dec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f t="shared" si="88"/>
        <v>42708.25309027778</v>
      </c>
      <c r="L1416" t="b">
        <v>0</v>
      </c>
      <c r="M1416">
        <v>1</v>
      </c>
      <c r="N1416" t="b">
        <v>0</v>
      </c>
      <c r="O1416" t="s">
        <v>8278</v>
      </c>
      <c r="P1416" t="s">
        <v>8297</v>
      </c>
      <c r="Q1416" s="13">
        <f t="shared" si="89"/>
        <v>2016</v>
      </c>
      <c r="R1416" s="16">
        <f t="shared" si="90"/>
        <v>12</v>
      </c>
      <c r="S1416" t="str">
        <f t="shared" si="91"/>
        <v>Dec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f t="shared" si="88"/>
        <v>42192.675821759258</v>
      </c>
      <c r="L1417" t="b">
        <v>0</v>
      </c>
      <c r="M1417">
        <v>9</v>
      </c>
      <c r="N1417" t="b">
        <v>0</v>
      </c>
      <c r="O1417" t="s">
        <v>8278</v>
      </c>
      <c r="P1417" t="s">
        <v>8297</v>
      </c>
      <c r="Q1417" s="13">
        <f t="shared" si="89"/>
        <v>2015</v>
      </c>
      <c r="R1417" s="16">
        <f t="shared" si="90"/>
        <v>7</v>
      </c>
      <c r="S1417" t="str">
        <f t="shared" si="91"/>
        <v>Jul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f t="shared" si="88"/>
        <v>42299.926145833335</v>
      </c>
      <c r="L1418" t="b">
        <v>0</v>
      </c>
      <c r="M1418">
        <v>0</v>
      </c>
      <c r="N1418" t="b">
        <v>0</v>
      </c>
      <c r="O1418" t="s">
        <v>8278</v>
      </c>
      <c r="P1418" t="s">
        <v>8297</v>
      </c>
      <c r="Q1418" s="13">
        <f t="shared" si="89"/>
        <v>2015</v>
      </c>
      <c r="R1418" s="16">
        <f t="shared" si="90"/>
        <v>10</v>
      </c>
      <c r="S1418" t="str">
        <f t="shared" si="91"/>
        <v>Oct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f t="shared" si="88"/>
        <v>42232.15016203704</v>
      </c>
      <c r="L1419" t="b">
        <v>0</v>
      </c>
      <c r="M1419">
        <v>2</v>
      </c>
      <c r="N1419" t="b">
        <v>0</v>
      </c>
      <c r="O1419" t="s">
        <v>8278</v>
      </c>
      <c r="P1419" t="s">
        <v>8297</v>
      </c>
      <c r="Q1419" s="13">
        <f t="shared" si="89"/>
        <v>2015</v>
      </c>
      <c r="R1419" s="16">
        <f t="shared" si="90"/>
        <v>8</v>
      </c>
      <c r="S1419" t="str">
        <f t="shared" si="91"/>
        <v>Aug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f t="shared" si="88"/>
        <v>42395.456412037034</v>
      </c>
      <c r="L1420" t="b">
        <v>0</v>
      </c>
      <c r="M1420">
        <v>1</v>
      </c>
      <c r="N1420" t="b">
        <v>0</v>
      </c>
      <c r="O1420" t="s">
        <v>8278</v>
      </c>
      <c r="P1420" t="s">
        <v>8297</v>
      </c>
      <c r="Q1420" s="13">
        <f t="shared" si="89"/>
        <v>2016</v>
      </c>
      <c r="R1420" s="16">
        <f t="shared" si="90"/>
        <v>1</v>
      </c>
      <c r="S1420" t="str">
        <f t="shared" si="91"/>
        <v>Jan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f t="shared" si="88"/>
        <v>42622.456238425926</v>
      </c>
      <c r="L1421" t="b">
        <v>0</v>
      </c>
      <c r="M1421">
        <v>10</v>
      </c>
      <c r="N1421" t="b">
        <v>0</v>
      </c>
      <c r="O1421" t="s">
        <v>8278</v>
      </c>
      <c r="P1421" t="s">
        <v>8297</v>
      </c>
      <c r="Q1421" s="13">
        <f t="shared" si="89"/>
        <v>2016</v>
      </c>
      <c r="R1421" s="16">
        <f t="shared" si="90"/>
        <v>9</v>
      </c>
      <c r="S1421" t="str">
        <f t="shared" si="91"/>
        <v>Sep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f t="shared" si="88"/>
        <v>42524.667662037042</v>
      </c>
      <c r="L1422" t="b">
        <v>0</v>
      </c>
      <c r="M1422">
        <v>3</v>
      </c>
      <c r="N1422" t="b">
        <v>0</v>
      </c>
      <c r="O1422" t="s">
        <v>8278</v>
      </c>
      <c r="P1422" t="s">
        <v>8297</v>
      </c>
      <c r="Q1422" s="13">
        <f t="shared" si="89"/>
        <v>2016</v>
      </c>
      <c r="R1422" s="16">
        <f t="shared" si="90"/>
        <v>6</v>
      </c>
      <c r="S1422" t="str">
        <f t="shared" si="91"/>
        <v>Jun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f t="shared" si="88"/>
        <v>42013.915613425925</v>
      </c>
      <c r="L1423" t="b">
        <v>0</v>
      </c>
      <c r="M1423">
        <v>2</v>
      </c>
      <c r="N1423" t="b">
        <v>0</v>
      </c>
      <c r="O1423" t="s">
        <v>8278</v>
      </c>
      <c r="P1423" t="s">
        <v>8297</v>
      </c>
      <c r="Q1423" s="13">
        <f t="shared" si="89"/>
        <v>2015</v>
      </c>
      <c r="R1423" s="16">
        <f t="shared" si="90"/>
        <v>1</v>
      </c>
      <c r="S1423" t="str">
        <f t="shared" si="91"/>
        <v>Jan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f t="shared" si="88"/>
        <v>42604.239629629628</v>
      </c>
      <c r="L1424" t="b">
        <v>0</v>
      </c>
      <c r="M1424">
        <v>2</v>
      </c>
      <c r="N1424" t="b">
        <v>0</v>
      </c>
      <c r="O1424" t="s">
        <v>8278</v>
      </c>
      <c r="P1424" t="s">
        <v>8297</v>
      </c>
      <c r="Q1424" s="13">
        <f t="shared" si="89"/>
        <v>2016</v>
      </c>
      <c r="R1424" s="16">
        <f t="shared" si="90"/>
        <v>8</v>
      </c>
      <c r="S1424" t="str">
        <f t="shared" si="91"/>
        <v>Aug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f t="shared" si="88"/>
        <v>42340.360312500001</v>
      </c>
      <c r="L1425" t="b">
        <v>0</v>
      </c>
      <c r="M1425">
        <v>1</v>
      </c>
      <c r="N1425" t="b">
        <v>0</v>
      </c>
      <c r="O1425" t="s">
        <v>8278</v>
      </c>
      <c r="P1425" t="s">
        <v>8297</v>
      </c>
      <c r="Q1425" s="13">
        <f t="shared" si="89"/>
        <v>2015</v>
      </c>
      <c r="R1425" s="16">
        <f t="shared" si="90"/>
        <v>12</v>
      </c>
      <c r="S1425" t="str">
        <f t="shared" si="91"/>
        <v>Dec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f t="shared" si="88"/>
        <v>42676.717615740738</v>
      </c>
      <c r="L1426" t="b">
        <v>0</v>
      </c>
      <c r="M1426">
        <v>14</v>
      </c>
      <c r="N1426" t="b">
        <v>0</v>
      </c>
      <c r="O1426" t="s">
        <v>8278</v>
      </c>
      <c r="P1426" t="s">
        <v>8297</v>
      </c>
      <c r="Q1426" s="13">
        <f t="shared" si="89"/>
        <v>2016</v>
      </c>
      <c r="R1426" s="16">
        <f t="shared" si="90"/>
        <v>11</v>
      </c>
      <c r="S1426" t="str">
        <f t="shared" si="91"/>
        <v>Nov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f t="shared" si="88"/>
        <v>42093.131469907406</v>
      </c>
      <c r="L1427" t="b">
        <v>0</v>
      </c>
      <c r="M1427">
        <v>0</v>
      </c>
      <c r="N1427" t="b">
        <v>0</v>
      </c>
      <c r="O1427" t="s">
        <v>8278</v>
      </c>
      <c r="P1427" t="s">
        <v>8297</v>
      </c>
      <c r="Q1427" s="13">
        <f t="shared" si="89"/>
        <v>2015</v>
      </c>
      <c r="R1427" s="16">
        <f t="shared" si="90"/>
        <v>3</v>
      </c>
      <c r="S1427" t="str">
        <f t="shared" si="91"/>
        <v>Mar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f t="shared" si="88"/>
        <v>42180.390277777777</v>
      </c>
      <c r="L1428" t="b">
        <v>0</v>
      </c>
      <c r="M1428">
        <v>0</v>
      </c>
      <c r="N1428" t="b">
        <v>0</v>
      </c>
      <c r="O1428" t="s">
        <v>8278</v>
      </c>
      <c r="P1428" t="s">
        <v>8297</v>
      </c>
      <c r="Q1428" s="13">
        <f t="shared" si="89"/>
        <v>2015</v>
      </c>
      <c r="R1428" s="16">
        <f t="shared" si="90"/>
        <v>6</v>
      </c>
      <c r="S1428" t="str">
        <f t="shared" si="91"/>
        <v>Jun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f t="shared" si="88"/>
        <v>42601.851678240739</v>
      </c>
      <c r="L1429" t="b">
        <v>0</v>
      </c>
      <c r="M1429">
        <v>4</v>
      </c>
      <c r="N1429" t="b">
        <v>0</v>
      </c>
      <c r="O1429" t="s">
        <v>8278</v>
      </c>
      <c r="P1429" t="s">
        <v>8297</v>
      </c>
      <c r="Q1429" s="13">
        <f t="shared" si="89"/>
        <v>2016</v>
      </c>
      <c r="R1429" s="16">
        <f t="shared" si="90"/>
        <v>8</v>
      </c>
      <c r="S1429" t="str">
        <f t="shared" si="91"/>
        <v>Aug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f t="shared" si="88"/>
        <v>42432.379826388889</v>
      </c>
      <c r="L1430" t="b">
        <v>0</v>
      </c>
      <c r="M1430">
        <v>3</v>
      </c>
      <c r="N1430" t="b">
        <v>0</v>
      </c>
      <c r="O1430" t="s">
        <v>8278</v>
      </c>
      <c r="P1430" t="s">
        <v>8297</v>
      </c>
      <c r="Q1430" s="13">
        <f t="shared" si="89"/>
        <v>2016</v>
      </c>
      <c r="R1430" s="16">
        <f t="shared" si="90"/>
        <v>3</v>
      </c>
      <c r="S1430" t="str">
        <f t="shared" si="91"/>
        <v>Mar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f t="shared" si="88"/>
        <v>42074.060671296291</v>
      </c>
      <c r="L1431" t="b">
        <v>0</v>
      </c>
      <c r="M1431">
        <v>0</v>
      </c>
      <c r="N1431" t="b">
        <v>0</v>
      </c>
      <c r="O1431" t="s">
        <v>8278</v>
      </c>
      <c r="P1431" t="s">
        <v>8297</v>
      </c>
      <c r="Q1431" s="13">
        <f t="shared" si="89"/>
        <v>2015</v>
      </c>
      <c r="R1431" s="16">
        <f t="shared" si="90"/>
        <v>3</v>
      </c>
      <c r="S1431" t="str">
        <f t="shared" si="91"/>
        <v>Mar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f t="shared" si="88"/>
        <v>41961.813518518517</v>
      </c>
      <c r="L1432" t="b">
        <v>0</v>
      </c>
      <c r="M1432">
        <v>5</v>
      </c>
      <c r="N1432" t="b">
        <v>0</v>
      </c>
      <c r="O1432" t="s">
        <v>8278</v>
      </c>
      <c r="P1432" t="s">
        <v>8297</v>
      </c>
      <c r="Q1432" s="13">
        <f t="shared" si="89"/>
        <v>2014</v>
      </c>
      <c r="R1432" s="16">
        <f t="shared" si="90"/>
        <v>11</v>
      </c>
      <c r="S1432" t="str">
        <f t="shared" si="91"/>
        <v>Nov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f t="shared" si="88"/>
        <v>42304.210833333331</v>
      </c>
      <c r="L1433" t="b">
        <v>0</v>
      </c>
      <c r="M1433">
        <v>47</v>
      </c>
      <c r="N1433" t="b">
        <v>0</v>
      </c>
      <c r="O1433" t="s">
        <v>8278</v>
      </c>
      <c r="P1433" t="s">
        <v>8297</v>
      </c>
      <c r="Q1433" s="13">
        <f t="shared" si="89"/>
        <v>2015</v>
      </c>
      <c r="R1433" s="16">
        <f t="shared" si="90"/>
        <v>10</v>
      </c>
      <c r="S1433" t="str">
        <f t="shared" si="91"/>
        <v>Oct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f t="shared" si="88"/>
        <v>42175.780416666668</v>
      </c>
      <c r="L1434" t="b">
        <v>0</v>
      </c>
      <c r="M1434">
        <v>0</v>
      </c>
      <c r="N1434" t="b">
        <v>0</v>
      </c>
      <c r="O1434" t="s">
        <v>8278</v>
      </c>
      <c r="P1434" t="s">
        <v>8297</v>
      </c>
      <c r="Q1434" s="13">
        <f t="shared" si="89"/>
        <v>2015</v>
      </c>
      <c r="R1434" s="16">
        <f t="shared" si="90"/>
        <v>6</v>
      </c>
      <c r="S1434" t="str">
        <f t="shared" si="91"/>
        <v>Jun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f t="shared" si="88"/>
        <v>42673.625868055555</v>
      </c>
      <c r="L1435" t="b">
        <v>0</v>
      </c>
      <c r="M1435">
        <v>10</v>
      </c>
      <c r="N1435" t="b">
        <v>0</v>
      </c>
      <c r="O1435" t="s">
        <v>8278</v>
      </c>
      <c r="P1435" t="s">
        <v>8297</v>
      </c>
      <c r="Q1435" s="13">
        <f t="shared" si="89"/>
        <v>2016</v>
      </c>
      <c r="R1435" s="16">
        <f t="shared" si="90"/>
        <v>10</v>
      </c>
      <c r="S1435" t="str">
        <f t="shared" si="91"/>
        <v>Oct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f t="shared" si="88"/>
        <v>42142.767106481479</v>
      </c>
      <c r="L1436" t="b">
        <v>0</v>
      </c>
      <c r="M1436">
        <v>11</v>
      </c>
      <c r="N1436" t="b">
        <v>0</v>
      </c>
      <c r="O1436" t="s">
        <v>8278</v>
      </c>
      <c r="P1436" t="s">
        <v>8297</v>
      </c>
      <c r="Q1436" s="13">
        <f t="shared" si="89"/>
        <v>2015</v>
      </c>
      <c r="R1436" s="16">
        <f t="shared" si="90"/>
        <v>5</v>
      </c>
      <c r="S1436" t="str">
        <f t="shared" si="91"/>
        <v>May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f t="shared" si="88"/>
        <v>42258.780324074076</v>
      </c>
      <c r="L1437" t="b">
        <v>0</v>
      </c>
      <c r="M1437">
        <v>2</v>
      </c>
      <c r="N1437" t="b">
        <v>0</v>
      </c>
      <c r="O1437" t="s">
        <v>8278</v>
      </c>
      <c r="P1437" t="s">
        <v>8297</v>
      </c>
      <c r="Q1437" s="13">
        <f t="shared" si="89"/>
        <v>2015</v>
      </c>
      <c r="R1437" s="16">
        <f t="shared" si="90"/>
        <v>9</v>
      </c>
      <c r="S1437" t="str">
        <f t="shared" si="91"/>
        <v>Sep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f t="shared" si="88"/>
        <v>42391.35019675926</v>
      </c>
      <c r="L1438" t="b">
        <v>0</v>
      </c>
      <c r="M1438">
        <v>2</v>
      </c>
      <c r="N1438" t="b">
        <v>0</v>
      </c>
      <c r="O1438" t="s">
        <v>8278</v>
      </c>
      <c r="P1438" t="s">
        <v>8297</v>
      </c>
      <c r="Q1438" s="13">
        <f t="shared" si="89"/>
        <v>2016</v>
      </c>
      <c r="R1438" s="16">
        <f t="shared" si="90"/>
        <v>1</v>
      </c>
      <c r="S1438" t="str">
        <f t="shared" si="91"/>
        <v>Jan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f t="shared" si="88"/>
        <v>41796.531701388885</v>
      </c>
      <c r="L1439" t="b">
        <v>0</v>
      </c>
      <c r="M1439">
        <v>22</v>
      </c>
      <c r="N1439" t="b">
        <v>0</v>
      </c>
      <c r="O1439" t="s">
        <v>8278</v>
      </c>
      <c r="P1439" t="s">
        <v>8297</v>
      </c>
      <c r="Q1439" s="13">
        <f t="shared" si="89"/>
        <v>2014</v>
      </c>
      <c r="R1439" s="16">
        <f t="shared" si="90"/>
        <v>6</v>
      </c>
      <c r="S1439" t="str">
        <f t="shared" si="91"/>
        <v>Jun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f t="shared" si="88"/>
        <v>42457.871516203704</v>
      </c>
      <c r="L1440" t="b">
        <v>0</v>
      </c>
      <c r="M1440">
        <v>8</v>
      </c>
      <c r="N1440" t="b">
        <v>0</v>
      </c>
      <c r="O1440" t="s">
        <v>8278</v>
      </c>
      <c r="P1440" t="s">
        <v>8297</v>
      </c>
      <c r="Q1440" s="13">
        <f t="shared" si="89"/>
        <v>2016</v>
      </c>
      <c r="R1440" s="16">
        <f t="shared" si="90"/>
        <v>3</v>
      </c>
      <c r="S1440" t="str">
        <f t="shared" si="91"/>
        <v>Mar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f t="shared" si="88"/>
        <v>42040.829872685179</v>
      </c>
      <c r="L1441" t="b">
        <v>0</v>
      </c>
      <c r="M1441">
        <v>6</v>
      </c>
      <c r="N1441" t="b">
        <v>0</v>
      </c>
      <c r="O1441" t="s">
        <v>8278</v>
      </c>
      <c r="P1441" t="s">
        <v>8297</v>
      </c>
      <c r="Q1441" s="13">
        <f t="shared" si="89"/>
        <v>2015</v>
      </c>
      <c r="R1441" s="16">
        <f t="shared" si="90"/>
        <v>2</v>
      </c>
      <c r="S1441" t="str">
        <f t="shared" si="91"/>
        <v>Feb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f t="shared" si="88"/>
        <v>42486.748414351852</v>
      </c>
      <c r="L1442" t="b">
        <v>0</v>
      </c>
      <c r="M1442">
        <v>1</v>
      </c>
      <c r="N1442" t="b">
        <v>0</v>
      </c>
      <c r="O1442" t="s">
        <v>8278</v>
      </c>
      <c r="P1442" t="s">
        <v>8297</v>
      </c>
      <c r="Q1442" s="13">
        <f t="shared" si="89"/>
        <v>2016</v>
      </c>
      <c r="R1442" s="16">
        <f t="shared" si="90"/>
        <v>4</v>
      </c>
      <c r="S1442" t="str">
        <f t="shared" si="91"/>
        <v>Apr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f t="shared" si="88"/>
        <v>42198.765844907408</v>
      </c>
      <c r="L1443" t="b">
        <v>0</v>
      </c>
      <c r="M1443">
        <v>3</v>
      </c>
      <c r="N1443" t="b">
        <v>0</v>
      </c>
      <c r="O1443" t="s">
        <v>8278</v>
      </c>
      <c r="P1443" t="s">
        <v>8297</v>
      </c>
      <c r="Q1443" s="13">
        <f t="shared" si="89"/>
        <v>2015</v>
      </c>
      <c r="R1443" s="16">
        <f t="shared" si="90"/>
        <v>7</v>
      </c>
      <c r="S1443" t="str">
        <f t="shared" si="91"/>
        <v>Jul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f t="shared" si="88"/>
        <v>42485.64534722222</v>
      </c>
      <c r="L1444" t="b">
        <v>0</v>
      </c>
      <c r="M1444">
        <v>0</v>
      </c>
      <c r="N1444" t="b">
        <v>0</v>
      </c>
      <c r="O1444" t="s">
        <v>8278</v>
      </c>
      <c r="P1444" t="s">
        <v>8297</v>
      </c>
      <c r="Q1444" s="13">
        <f t="shared" si="89"/>
        <v>2016</v>
      </c>
      <c r="R1444" s="16">
        <f t="shared" si="90"/>
        <v>4</v>
      </c>
      <c r="S1444" t="str">
        <f t="shared" si="91"/>
        <v>Apr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f t="shared" si="88"/>
        <v>42707.926030092596</v>
      </c>
      <c r="L1445" t="b">
        <v>0</v>
      </c>
      <c r="M1445">
        <v>0</v>
      </c>
      <c r="N1445" t="b">
        <v>0</v>
      </c>
      <c r="O1445" t="s">
        <v>8278</v>
      </c>
      <c r="P1445" t="s">
        <v>8297</v>
      </c>
      <c r="Q1445" s="13">
        <f t="shared" si="89"/>
        <v>2016</v>
      </c>
      <c r="R1445" s="16">
        <f t="shared" si="90"/>
        <v>12</v>
      </c>
      <c r="S1445" t="str">
        <f t="shared" si="91"/>
        <v>Dec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f t="shared" si="88"/>
        <v>42199.873402777783</v>
      </c>
      <c r="L1446" t="b">
        <v>0</v>
      </c>
      <c r="M1446">
        <v>0</v>
      </c>
      <c r="N1446" t="b">
        <v>0</v>
      </c>
      <c r="O1446" t="s">
        <v>8278</v>
      </c>
      <c r="P1446" t="s">
        <v>8297</v>
      </c>
      <c r="Q1446" s="13">
        <f t="shared" si="89"/>
        <v>2015</v>
      </c>
      <c r="R1446" s="16">
        <f t="shared" si="90"/>
        <v>7</v>
      </c>
      <c r="S1446" t="str">
        <f t="shared" si="91"/>
        <v>Jul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f t="shared" si="88"/>
        <v>42139.542303240742</v>
      </c>
      <c r="L1447" t="b">
        <v>0</v>
      </c>
      <c r="M1447">
        <v>0</v>
      </c>
      <c r="N1447" t="b">
        <v>0</v>
      </c>
      <c r="O1447" t="s">
        <v>8278</v>
      </c>
      <c r="P1447" t="s">
        <v>8297</v>
      </c>
      <c r="Q1447" s="13">
        <f t="shared" si="89"/>
        <v>2015</v>
      </c>
      <c r="R1447" s="16">
        <f t="shared" si="90"/>
        <v>5</v>
      </c>
      <c r="S1447" t="str">
        <f t="shared" si="91"/>
        <v>May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f t="shared" si="88"/>
        <v>42461.447662037041</v>
      </c>
      <c r="L1448" t="b">
        <v>0</v>
      </c>
      <c r="M1448">
        <v>0</v>
      </c>
      <c r="N1448" t="b">
        <v>0</v>
      </c>
      <c r="O1448" t="s">
        <v>8278</v>
      </c>
      <c r="P1448" t="s">
        <v>8297</v>
      </c>
      <c r="Q1448" s="13">
        <f t="shared" si="89"/>
        <v>2016</v>
      </c>
      <c r="R1448" s="16">
        <f t="shared" si="90"/>
        <v>4</v>
      </c>
      <c r="S1448" t="str">
        <f t="shared" si="91"/>
        <v>Apr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f t="shared" si="88"/>
        <v>42529.730717592596</v>
      </c>
      <c r="L1449" t="b">
        <v>0</v>
      </c>
      <c r="M1449">
        <v>3</v>
      </c>
      <c r="N1449" t="b">
        <v>0</v>
      </c>
      <c r="O1449" t="s">
        <v>8278</v>
      </c>
      <c r="P1449" t="s">
        <v>8297</v>
      </c>
      <c r="Q1449" s="13">
        <f t="shared" si="89"/>
        <v>2016</v>
      </c>
      <c r="R1449" s="16">
        <f t="shared" si="90"/>
        <v>6</v>
      </c>
      <c r="S1449" t="str">
        <f t="shared" si="91"/>
        <v>Jun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f t="shared" si="88"/>
        <v>42115.936550925922</v>
      </c>
      <c r="L1450" t="b">
        <v>0</v>
      </c>
      <c r="M1450">
        <v>0</v>
      </c>
      <c r="N1450" t="b">
        <v>0</v>
      </c>
      <c r="O1450" t="s">
        <v>8278</v>
      </c>
      <c r="P1450" t="s">
        <v>8297</v>
      </c>
      <c r="Q1450" s="13">
        <f t="shared" si="89"/>
        <v>2015</v>
      </c>
      <c r="R1450" s="16">
        <f t="shared" si="90"/>
        <v>4</v>
      </c>
      <c r="S1450" t="str">
        <f t="shared" si="91"/>
        <v>Apr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f t="shared" si="88"/>
        <v>42086.811400462961</v>
      </c>
      <c r="L1451" t="b">
        <v>0</v>
      </c>
      <c r="M1451">
        <v>0</v>
      </c>
      <c r="N1451" t="b">
        <v>0</v>
      </c>
      <c r="O1451" t="s">
        <v>8278</v>
      </c>
      <c r="P1451" t="s">
        <v>8297</v>
      </c>
      <c r="Q1451" s="13">
        <f t="shared" si="89"/>
        <v>2015</v>
      </c>
      <c r="R1451" s="16">
        <f t="shared" si="90"/>
        <v>3</v>
      </c>
      <c r="S1451" t="str">
        <f t="shared" si="91"/>
        <v>Mar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f t="shared" si="88"/>
        <v>42390.171261574069</v>
      </c>
      <c r="L1452" t="b">
        <v>0</v>
      </c>
      <c r="M1452">
        <v>1</v>
      </c>
      <c r="N1452" t="b">
        <v>0</v>
      </c>
      <c r="O1452" t="s">
        <v>8278</v>
      </c>
      <c r="P1452" t="s">
        <v>8297</v>
      </c>
      <c r="Q1452" s="13">
        <f t="shared" si="89"/>
        <v>2016</v>
      </c>
      <c r="R1452" s="16">
        <f t="shared" si="90"/>
        <v>1</v>
      </c>
      <c r="S1452" t="str">
        <f t="shared" si="91"/>
        <v>Jan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f t="shared" si="88"/>
        <v>41931.959016203706</v>
      </c>
      <c r="L1453" t="b">
        <v>0</v>
      </c>
      <c r="M1453">
        <v>2</v>
      </c>
      <c r="N1453" t="b">
        <v>0</v>
      </c>
      <c r="O1453" t="s">
        <v>8278</v>
      </c>
      <c r="P1453" t="s">
        <v>8297</v>
      </c>
      <c r="Q1453" s="13">
        <f t="shared" si="89"/>
        <v>2014</v>
      </c>
      <c r="R1453" s="16">
        <f t="shared" si="90"/>
        <v>10</v>
      </c>
      <c r="S1453" t="str">
        <f t="shared" si="91"/>
        <v>Oct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f t="shared" si="88"/>
        <v>41818.703275462962</v>
      </c>
      <c r="L1454" t="b">
        <v>0</v>
      </c>
      <c r="M1454">
        <v>0</v>
      </c>
      <c r="N1454" t="b">
        <v>0</v>
      </c>
      <c r="O1454" t="s">
        <v>8278</v>
      </c>
      <c r="P1454" t="s">
        <v>8297</v>
      </c>
      <c r="Q1454" s="13">
        <f t="shared" si="89"/>
        <v>2014</v>
      </c>
      <c r="R1454" s="16">
        <f t="shared" si="90"/>
        <v>6</v>
      </c>
      <c r="S1454" t="str">
        <f t="shared" si="91"/>
        <v>Jun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f t="shared" si="88"/>
        <v>42795.696145833332</v>
      </c>
      <c r="L1455" t="b">
        <v>0</v>
      </c>
      <c r="M1455">
        <v>0</v>
      </c>
      <c r="N1455" t="b">
        <v>0</v>
      </c>
      <c r="O1455" t="s">
        <v>8278</v>
      </c>
      <c r="P1455" t="s">
        <v>8297</v>
      </c>
      <c r="Q1455" s="13">
        <f t="shared" si="89"/>
        <v>2017</v>
      </c>
      <c r="R1455" s="16">
        <f t="shared" si="90"/>
        <v>3</v>
      </c>
      <c r="S1455" t="str">
        <f t="shared" si="91"/>
        <v>Mar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f t="shared" si="88"/>
        <v>42463.866666666669</v>
      </c>
      <c r="L1456" t="b">
        <v>0</v>
      </c>
      <c r="M1456">
        <v>1</v>
      </c>
      <c r="N1456" t="b">
        <v>0</v>
      </c>
      <c r="O1456" t="s">
        <v>8278</v>
      </c>
      <c r="P1456" t="s">
        <v>8297</v>
      </c>
      <c r="Q1456" s="13">
        <f t="shared" si="89"/>
        <v>2016</v>
      </c>
      <c r="R1456" s="16">
        <f t="shared" si="90"/>
        <v>4</v>
      </c>
      <c r="S1456" t="str">
        <f t="shared" si="91"/>
        <v>Apr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f t="shared" si="88"/>
        <v>41832.672685185185</v>
      </c>
      <c r="L1457" t="b">
        <v>0</v>
      </c>
      <c r="M1457">
        <v>7</v>
      </c>
      <c r="N1457" t="b">
        <v>0</v>
      </c>
      <c r="O1457" t="s">
        <v>8278</v>
      </c>
      <c r="P1457" t="s">
        <v>8297</v>
      </c>
      <c r="Q1457" s="13">
        <f t="shared" si="89"/>
        <v>2014</v>
      </c>
      <c r="R1457" s="16">
        <f t="shared" si="90"/>
        <v>7</v>
      </c>
      <c r="S1457" t="str">
        <f t="shared" si="91"/>
        <v>Jul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f t="shared" si="88"/>
        <v>42708.668576388889</v>
      </c>
      <c r="L1458" t="b">
        <v>0</v>
      </c>
      <c r="M1458">
        <v>3</v>
      </c>
      <c r="N1458" t="b">
        <v>0</v>
      </c>
      <c r="O1458" t="s">
        <v>8278</v>
      </c>
      <c r="P1458" t="s">
        <v>8297</v>
      </c>
      <c r="Q1458" s="13">
        <f t="shared" si="89"/>
        <v>2016</v>
      </c>
      <c r="R1458" s="16">
        <f t="shared" si="90"/>
        <v>12</v>
      </c>
      <c r="S1458" t="str">
        <f t="shared" si="91"/>
        <v>Dec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f t="shared" si="88"/>
        <v>42289.89634259259</v>
      </c>
      <c r="L1459" t="b">
        <v>0</v>
      </c>
      <c r="M1459">
        <v>0</v>
      </c>
      <c r="N1459" t="b">
        <v>0</v>
      </c>
      <c r="O1459" t="s">
        <v>8278</v>
      </c>
      <c r="P1459" t="s">
        <v>8297</v>
      </c>
      <c r="Q1459" s="13">
        <f t="shared" si="89"/>
        <v>2015</v>
      </c>
      <c r="R1459" s="16">
        <f t="shared" si="90"/>
        <v>10</v>
      </c>
      <c r="S1459" t="str">
        <f t="shared" si="91"/>
        <v>Oct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f t="shared" si="88"/>
        <v>41831.705555555556</v>
      </c>
      <c r="L1460" t="b">
        <v>0</v>
      </c>
      <c r="M1460">
        <v>0</v>
      </c>
      <c r="N1460" t="b">
        <v>0</v>
      </c>
      <c r="O1460" t="s">
        <v>8278</v>
      </c>
      <c r="P1460" t="s">
        <v>8297</v>
      </c>
      <c r="Q1460" s="13">
        <f t="shared" si="89"/>
        <v>2014</v>
      </c>
      <c r="R1460" s="16">
        <f t="shared" si="90"/>
        <v>7</v>
      </c>
      <c r="S1460" t="str">
        <f t="shared" si="91"/>
        <v>Jul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f t="shared" si="88"/>
        <v>42312.204814814817</v>
      </c>
      <c r="L1461" t="b">
        <v>0</v>
      </c>
      <c r="M1461">
        <v>0</v>
      </c>
      <c r="N1461" t="b">
        <v>0</v>
      </c>
      <c r="O1461" t="s">
        <v>8278</v>
      </c>
      <c r="P1461" t="s">
        <v>8297</v>
      </c>
      <c r="Q1461" s="13">
        <f t="shared" si="89"/>
        <v>2015</v>
      </c>
      <c r="R1461" s="16">
        <f t="shared" si="90"/>
        <v>11</v>
      </c>
      <c r="S1461" t="str">
        <f t="shared" si="91"/>
        <v>Nov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f t="shared" si="88"/>
        <v>41915.896967592591</v>
      </c>
      <c r="L1462" t="b">
        <v>0</v>
      </c>
      <c r="M1462">
        <v>0</v>
      </c>
      <c r="N1462" t="b">
        <v>0</v>
      </c>
      <c r="O1462" t="s">
        <v>8278</v>
      </c>
      <c r="P1462" t="s">
        <v>8297</v>
      </c>
      <c r="Q1462" s="13">
        <f t="shared" si="89"/>
        <v>2014</v>
      </c>
      <c r="R1462" s="16">
        <f t="shared" si="90"/>
        <v>10</v>
      </c>
      <c r="S1462" t="str">
        <f t="shared" si="91"/>
        <v>Oct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f t="shared" si="88"/>
        <v>41899.645300925928</v>
      </c>
      <c r="L1463" t="b">
        <v>1</v>
      </c>
      <c r="M1463">
        <v>340</v>
      </c>
      <c r="N1463" t="b">
        <v>1</v>
      </c>
      <c r="O1463" t="s">
        <v>8278</v>
      </c>
      <c r="P1463" t="s">
        <v>8298</v>
      </c>
      <c r="Q1463" s="13">
        <f t="shared" si="89"/>
        <v>2014</v>
      </c>
      <c r="R1463" s="16">
        <f t="shared" si="90"/>
        <v>9</v>
      </c>
      <c r="S1463" t="str">
        <f t="shared" si="91"/>
        <v>Sep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f t="shared" si="88"/>
        <v>41344.662858796299</v>
      </c>
      <c r="L1464" t="b">
        <v>1</v>
      </c>
      <c r="M1464">
        <v>150</v>
      </c>
      <c r="N1464" t="b">
        <v>1</v>
      </c>
      <c r="O1464" t="s">
        <v>8278</v>
      </c>
      <c r="P1464" t="s">
        <v>8298</v>
      </c>
      <c r="Q1464" s="13">
        <f t="shared" si="89"/>
        <v>2013</v>
      </c>
      <c r="R1464" s="16">
        <f t="shared" si="90"/>
        <v>3</v>
      </c>
      <c r="S1464" t="str">
        <f t="shared" si="91"/>
        <v>Mar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f t="shared" si="88"/>
        <v>41326.911319444444</v>
      </c>
      <c r="L1465" t="b">
        <v>1</v>
      </c>
      <c r="M1465">
        <v>25</v>
      </c>
      <c r="N1465" t="b">
        <v>1</v>
      </c>
      <c r="O1465" t="s">
        <v>8278</v>
      </c>
      <c r="P1465" t="s">
        <v>8298</v>
      </c>
      <c r="Q1465" s="13">
        <f t="shared" si="89"/>
        <v>2013</v>
      </c>
      <c r="R1465" s="16">
        <f t="shared" si="90"/>
        <v>2</v>
      </c>
      <c r="S1465" t="str">
        <f t="shared" si="91"/>
        <v>Feb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f t="shared" si="88"/>
        <v>41291.661550925928</v>
      </c>
      <c r="L1466" t="b">
        <v>1</v>
      </c>
      <c r="M1466">
        <v>234</v>
      </c>
      <c r="N1466" t="b">
        <v>1</v>
      </c>
      <c r="O1466" t="s">
        <v>8278</v>
      </c>
      <c r="P1466" t="s">
        <v>8298</v>
      </c>
      <c r="Q1466" s="13">
        <f t="shared" si="89"/>
        <v>2013</v>
      </c>
      <c r="R1466" s="16">
        <f t="shared" si="90"/>
        <v>1</v>
      </c>
      <c r="S1466" t="str">
        <f t="shared" si="91"/>
        <v>Jan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f t="shared" si="88"/>
        <v>40959.734398148146</v>
      </c>
      <c r="L1467" t="b">
        <v>1</v>
      </c>
      <c r="M1467">
        <v>2602</v>
      </c>
      <c r="N1467" t="b">
        <v>1</v>
      </c>
      <c r="O1467" t="s">
        <v>8278</v>
      </c>
      <c r="P1467" t="s">
        <v>8298</v>
      </c>
      <c r="Q1467" s="13">
        <f t="shared" si="89"/>
        <v>2012</v>
      </c>
      <c r="R1467" s="16">
        <f t="shared" si="90"/>
        <v>2</v>
      </c>
      <c r="S1467" t="str">
        <f t="shared" si="91"/>
        <v>Feb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f t="shared" si="88"/>
        <v>42340.172060185185</v>
      </c>
      <c r="L1468" t="b">
        <v>1</v>
      </c>
      <c r="M1468">
        <v>248</v>
      </c>
      <c r="N1468" t="b">
        <v>1</v>
      </c>
      <c r="O1468" t="s">
        <v>8278</v>
      </c>
      <c r="P1468" t="s">
        <v>8298</v>
      </c>
      <c r="Q1468" s="13">
        <f t="shared" si="89"/>
        <v>2015</v>
      </c>
      <c r="R1468" s="16">
        <f t="shared" si="90"/>
        <v>12</v>
      </c>
      <c r="S1468" t="str">
        <f t="shared" si="91"/>
        <v>Dec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f t="shared" si="88"/>
        <v>40933.80190972222</v>
      </c>
      <c r="L1469" t="b">
        <v>1</v>
      </c>
      <c r="M1469">
        <v>600</v>
      </c>
      <c r="N1469" t="b">
        <v>1</v>
      </c>
      <c r="O1469" t="s">
        <v>8278</v>
      </c>
      <c r="P1469" t="s">
        <v>8298</v>
      </c>
      <c r="Q1469" s="13">
        <f t="shared" si="89"/>
        <v>2012</v>
      </c>
      <c r="R1469" s="16">
        <f t="shared" si="90"/>
        <v>1</v>
      </c>
      <c r="S1469" t="str">
        <f t="shared" si="91"/>
        <v>Jan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f t="shared" si="88"/>
        <v>40646.014456018522</v>
      </c>
      <c r="L1470" t="b">
        <v>1</v>
      </c>
      <c r="M1470">
        <v>293</v>
      </c>
      <c r="N1470" t="b">
        <v>1</v>
      </c>
      <c r="O1470" t="s">
        <v>8278</v>
      </c>
      <c r="P1470" t="s">
        <v>8298</v>
      </c>
      <c r="Q1470" s="13">
        <f t="shared" si="89"/>
        <v>2011</v>
      </c>
      <c r="R1470" s="16">
        <f t="shared" si="90"/>
        <v>4</v>
      </c>
      <c r="S1470" t="str">
        <f t="shared" si="91"/>
        <v>Apr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f t="shared" si="88"/>
        <v>41290.598483796297</v>
      </c>
      <c r="L1471" t="b">
        <v>1</v>
      </c>
      <c r="M1471">
        <v>321</v>
      </c>
      <c r="N1471" t="b">
        <v>1</v>
      </c>
      <c r="O1471" t="s">
        <v>8278</v>
      </c>
      <c r="P1471" t="s">
        <v>8298</v>
      </c>
      <c r="Q1471" s="13">
        <f t="shared" si="89"/>
        <v>2013</v>
      </c>
      <c r="R1471" s="16">
        <f t="shared" si="90"/>
        <v>1</v>
      </c>
      <c r="S1471" t="str">
        <f t="shared" si="91"/>
        <v>Jan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f t="shared" si="88"/>
        <v>41250.827118055553</v>
      </c>
      <c r="L1472" t="b">
        <v>1</v>
      </c>
      <c r="M1472">
        <v>81</v>
      </c>
      <c r="N1472" t="b">
        <v>1</v>
      </c>
      <c r="O1472" t="s">
        <v>8278</v>
      </c>
      <c r="P1472" t="s">
        <v>8298</v>
      </c>
      <c r="Q1472" s="13">
        <f t="shared" si="89"/>
        <v>2012</v>
      </c>
      <c r="R1472" s="16">
        <f t="shared" si="90"/>
        <v>12</v>
      </c>
      <c r="S1472" t="str">
        <f t="shared" si="91"/>
        <v>Dec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f t="shared" si="88"/>
        <v>42073.957569444443</v>
      </c>
      <c r="L1473" t="b">
        <v>1</v>
      </c>
      <c r="M1473">
        <v>343</v>
      </c>
      <c r="N1473" t="b">
        <v>1</v>
      </c>
      <c r="O1473" t="s">
        <v>8278</v>
      </c>
      <c r="P1473" t="s">
        <v>8298</v>
      </c>
      <c r="Q1473" s="13">
        <f t="shared" si="89"/>
        <v>2015</v>
      </c>
      <c r="R1473" s="16">
        <f t="shared" si="90"/>
        <v>3</v>
      </c>
      <c r="S1473" t="str">
        <f t="shared" si="91"/>
        <v>Mar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f t="shared" si="88"/>
        <v>41533.542858796296</v>
      </c>
      <c r="L1474" t="b">
        <v>1</v>
      </c>
      <c r="M1474">
        <v>336</v>
      </c>
      <c r="N1474" t="b">
        <v>1</v>
      </c>
      <c r="O1474" t="s">
        <v>8278</v>
      </c>
      <c r="P1474" t="s">
        <v>8298</v>
      </c>
      <c r="Q1474" s="13">
        <f t="shared" si="89"/>
        <v>2013</v>
      </c>
      <c r="R1474" s="16">
        <f t="shared" si="90"/>
        <v>9</v>
      </c>
      <c r="S1474" t="str">
        <f t="shared" si="91"/>
        <v>Sep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f t="shared" ref="K1475:K1538" si="92">J1475/60/60/24+DATE(1970,1,1)</f>
        <v>40939.979618055557</v>
      </c>
      <c r="L1475" t="b">
        <v>1</v>
      </c>
      <c r="M1475">
        <v>47</v>
      </c>
      <c r="N1475" t="b">
        <v>1</v>
      </c>
      <c r="O1475" t="s">
        <v>8278</v>
      </c>
      <c r="P1475" t="s">
        <v>8298</v>
      </c>
      <c r="Q1475" s="13">
        <f t="shared" ref="Q1475:Q1538" si="93">YEAR(K1475)</f>
        <v>2012</v>
      </c>
      <c r="R1475" s="16">
        <f t="shared" ref="R1475:R1538" si="94">MONTH(K1475)</f>
        <v>1</v>
      </c>
      <c r="S1475" t="str">
        <f t="shared" ref="S1475:S1538" si="95">TEXT(R1475*29,"MMM")</f>
        <v>Jan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f t="shared" si="92"/>
        <v>41500.727916666663</v>
      </c>
      <c r="L1476" t="b">
        <v>1</v>
      </c>
      <c r="M1476">
        <v>76</v>
      </c>
      <c r="N1476" t="b">
        <v>1</v>
      </c>
      <c r="O1476" t="s">
        <v>8278</v>
      </c>
      <c r="P1476" t="s">
        <v>8298</v>
      </c>
      <c r="Q1476" s="13">
        <f t="shared" si="93"/>
        <v>2013</v>
      </c>
      <c r="R1476" s="16">
        <f t="shared" si="94"/>
        <v>8</v>
      </c>
      <c r="S1476" t="str">
        <f t="shared" si="95"/>
        <v>Aug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f t="shared" si="92"/>
        <v>41960.722951388889</v>
      </c>
      <c r="L1477" t="b">
        <v>1</v>
      </c>
      <c r="M1477">
        <v>441</v>
      </c>
      <c r="N1477" t="b">
        <v>1</v>
      </c>
      <c r="O1477" t="s">
        <v>8278</v>
      </c>
      <c r="P1477" t="s">
        <v>8298</v>
      </c>
      <c r="Q1477" s="13">
        <f t="shared" si="93"/>
        <v>2014</v>
      </c>
      <c r="R1477" s="16">
        <f t="shared" si="94"/>
        <v>11</v>
      </c>
      <c r="S1477" t="str">
        <f t="shared" si="95"/>
        <v>Nov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f t="shared" si="92"/>
        <v>40766.041921296295</v>
      </c>
      <c r="L1478" t="b">
        <v>1</v>
      </c>
      <c r="M1478">
        <v>916</v>
      </c>
      <c r="N1478" t="b">
        <v>1</v>
      </c>
      <c r="O1478" t="s">
        <v>8278</v>
      </c>
      <c r="P1478" t="s">
        <v>8298</v>
      </c>
      <c r="Q1478" s="13">
        <f t="shared" si="93"/>
        <v>2011</v>
      </c>
      <c r="R1478" s="16">
        <f t="shared" si="94"/>
        <v>8</v>
      </c>
      <c r="S1478" t="str">
        <f t="shared" si="95"/>
        <v>Aug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f t="shared" si="92"/>
        <v>40840.615787037037</v>
      </c>
      <c r="L1479" t="b">
        <v>1</v>
      </c>
      <c r="M1479">
        <v>369</v>
      </c>
      <c r="N1479" t="b">
        <v>1</v>
      </c>
      <c r="O1479" t="s">
        <v>8278</v>
      </c>
      <c r="P1479" t="s">
        <v>8298</v>
      </c>
      <c r="Q1479" s="13">
        <f t="shared" si="93"/>
        <v>2011</v>
      </c>
      <c r="R1479" s="16">
        <f t="shared" si="94"/>
        <v>10</v>
      </c>
      <c r="S1479" t="str">
        <f t="shared" si="95"/>
        <v>Oct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f t="shared" si="92"/>
        <v>41394.871678240743</v>
      </c>
      <c r="L1480" t="b">
        <v>1</v>
      </c>
      <c r="M1480">
        <v>20242</v>
      </c>
      <c r="N1480" t="b">
        <v>1</v>
      </c>
      <c r="O1480" t="s">
        <v>8278</v>
      </c>
      <c r="P1480" t="s">
        <v>8298</v>
      </c>
      <c r="Q1480" s="13">
        <f t="shared" si="93"/>
        <v>2013</v>
      </c>
      <c r="R1480" s="16">
        <f t="shared" si="94"/>
        <v>4</v>
      </c>
      <c r="S1480" t="str">
        <f t="shared" si="95"/>
        <v>Apr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f t="shared" si="92"/>
        <v>41754.745243055557</v>
      </c>
      <c r="L1481" t="b">
        <v>1</v>
      </c>
      <c r="M1481">
        <v>71</v>
      </c>
      <c r="N1481" t="b">
        <v>1</v>
      </c>
      <c r="O1481" t="s">
        <v>8278</v>
      </c>
      <c r="P1481" t="s">
        <v>8298</v>
      </c>
      <c r="Q1481" s="13">
        <f t="shared" si="93"/>
        <v>2014</v>
      </c>
      <c r="R1481" s="16">
        <f t="shared" si="94"/>
        <v>4</v>
      </c>
      <c r="S1481" t="str">
        <f t="shared" si="95"/>
        <v>Apr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f t="shared" si="92"/>
        <v>41464.934016203704</v>
      </c>
      <c r="L1482" t="b">
        <v>1</v>
      </c>
      <c r="M1482">
        <v>635</v>
      </c>
      <c r="N1482" t="b">
        <v>1</v>
      </c>
      <c r="O1482" t="s">
        <v>8278</v>
      </c>
      <c r="P1482" t="s">
        <v>8298</v>
      </c>
      <c r="Q1482" s="13">
        <f t="shared" si="93"/>
        <v>2013</v>
      </c>
      <c r="R1482" s="16">
        <f t="shared" si="94"/>
        <v>7</v>
      </c>
      <c r="S1482" t="str">
        <f t="shared" si="95"/>
        <v>Jul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f t="shared" si="92"/>
        <v>41550.922974537039</v>
      </c>
      <c r="L1483" t="b">
        <v>0</v>
      </c>
      <c r="M1483">
        <v>6</v>
      </c>
      <c r="N1483" t="b">
        <v>0</v>
      </c>
      <c r="O1483" t="s">
        <v>8278</v>
      </c>
      <c r="P1483" t="s">
        <v>8280</v>
      </c>
      <c r="Q1483" s="13">
        <f t="shared" si="93"/>
        <v>2013</v>
      </c>
      <c r="R1483" s="16">
        <f t="shared" si="94"/>
        <v>10</v>
      </c>
      <c r="S1483" t="str">
        <f t="shared" si="95"/>
        <v>Oct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f t="shared" si="92"/>
        <v>41136.85805555556</v>
      </c>
      <c r="L1484" t="b">
        <v>0</v>
      </c>
      <c r="M1484">
        <v>1</v>
      </c>
      <c r="N1484" t="b">
        <v>0</v>
      </c>
      <c r="O1484" t="s">
        <v>8278</v>
      </c>
      <c r="P1484" t="s">
        <v>8280</v>
      </c>
      <c r="Q1484" s="13">
        <f t="shared" si="93"/>
        <v>2012</v>
      </c>
      <c r="R1484" s="16">
        <f t="shared" si="94"/>
        <v>8</v>
      </c>
      <c r="S1484" t="str">
        <f t="shared" si="95"/>
        <v>Aug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f t="shared" si="92"/>
        <v>42548.192997685182</v>
      </c>
      <c r="L1485" t="b">
        <v>0</v>
      </c>
      <c r="M1485">
        <v>2</v>
      </c>
      <c r="N1485" t="b">
        <v>0</v>
      </c>
      <c r="O1485" t="s">
        <v>8278</v>
      </c>
      <c r="P1485" t="s">
        <v>8280</v>
      </c>
      <c r="Q1485" s="13">
        <f t="shared" si="93"/>
        <v>2016</v>
      </c>
      <c r="R1485" s="16">
        <f t="shared" si="94"/>
        <v>6</v>
      </c>
      <c r="S1485" t="str">
        <f t="shared" si="95"/>
        <v>Jun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f t="shared" si="92"/>
        <v>41053.200960648144</v>
      </c>
      <c r="L1486" t="b">
        <v>0</v>
      </c>
      <c r="M1486">
        <v>0</v>
      </c>
      <c r="N1486" t="b">
        <v>0</v>
      </c>
      <c r="O1486" t="s">
        <v>8278</v>
      </c>
      <c r="P1486" t="s">
        <v>8280</v>
      </c>
      <c r="Q1486" s="13">
        <f t="shared" si="93"/>
        <v>2012</v>
      </c>
      <c r="R1486" s="16">
        <f t="shared" si="94"/>
        <v>5</v>
      </c>
      <c r="S1486" t="str">
        <f t="shared" si="95"/>
        <v>May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f t="shared" si="92"/>
        <v>42130.795983796299</v>
      </c>
      <c r="L1487" t="b">
        <v>0</v>
      </c>
      <c r="M1487">
        <v>3</v>
      </c>
      <c r="N1487" t="b">
        <v>0</v>
      </c>
      <c r="O1487" t="s">
        <v>8278</v>
      </c>
      <c r="P1487" t="s">
        <v>8280</v>
      </c>
      <c r="Q1487" s="13">
        <f t="shared" si="93"/>
        <v>2015</v>
      </c>
      <c r="R1487" s="16">
        <f t="shared" si="94"/>
        <v>5</v>
      </c>
      <c r="S1487" t="str">
        <f t="shared" si="95"/>
        <v>May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f t="shared" si="92"/>
        <v>42032.168530092589</v>
      </c>
      <c r="L1488" t="b">
        <v>0</v>
      </c>
      <c r="M1488">
        <v>3</v>
      </c>
      <c r="N1488" t="b">
        <v>0</v>
      </c>
      <c r="O1488" t="s">
        <v>8278</v>
      </c>
      <c r="P1488" t="s">
        <v>8280</v>
      </c>
      <c r="Q1488" s="13">
        <f t="shared" si="93"/>
        <v>2015</v>
      </c>
      <c r="R1488" s="16">
        <f t="shared" si="94"/>
        <v>1</v>
      </c>
      <c r="S1488" t="str">
        <f t="shared" si="95"/>
        <v>Jan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f t="shared" si="92"/>
        <v>42554.917488425926</v>
      </c>
      <c r="L1489" t="b">
        <v>0</v>
      </c>
      <c r="M1489">
        <v>0</v>
      </c>
      <c r="N1489" t="b">
        <v>0</v>
      </c>
      <c r="O1489" t="s">
        <v>8278</v>
      </c>
      <c r="P1489" t="s">
        <v>8280</v>
      </c>
      <c r="Q1489" s="13">
        <f t="shared" si="93"/>
        <v>2016</v>
      </c>
      <c r="R1489" s="16">
        <f t="shared" si="94"/>
        <v>7</v>
      </c>
      <c r="S1489" t="str">
        <f t="shared" si="95"/>
        <v>Jul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f t="shared" si="92"/>
        <v>41614.563194444447</v>
      </c>
      <c r="L1490" t="b">
        <v>0</v>
      </c>
      <c r="M1490">
        <v>6</v>
      </c>
      <c r="N1490" t="b">
        <v>0</v>
      </c>
      <c r="O1490" t="s">
        <v>8278</v>
      </c>
      <c r="P1490" t="s">
        <v>8280</v>
      </c>
      <c r="Q1490" s="13">
        <f t="shared" si="93"/>
        <v>2013</v>
      </c>
      <c r="R1490" s="16">
        <f t="shared" si="94"/>
        <v>12</v>
      </c>
      <c r="S1490" t="str">
        <f t="shared" si="95"/>
        <v>Dec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f t="shared" si="92"/>
        <v>41198.611712962964</v>
      </c>
      <c r="L1491" t="b">
        <v>0</v>
      </c>
      <c r="M1491">
        <v>0</v>
      </c>
      <c r="N1491" t="b">
        <v>0</v>
      </c>
      <c r="O1491" t="s">
        <v>8278</v>
      </c>
      <c r="P1491" t="s">
        <v>8280</v>
      </c>
      <c r="Q1491" s="13">
        <f t="shared" si="93"/>
        <v>2012</v>
      </c>
      <c r="R1491" s="16">
        <f t="shared" si="94"/>
        <v>10</v>
      </c>
      <c r="S1491" t="str">
        <f t="shared" si="95"/>
        <v>Oct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f t="shared" si="92"/>
        <v>41520.561041666668</v>
      </c>
      <c r="L1492" t="b">
        <v>0</v>
      </c>
      <c r="M1492">
        <v>19</v>
      </c>
      <c r="N1492" t="b">
        <v>0</v>
      </c>
      <c r="O1492" t="s">
        <v>8278</v>
      </c>
      <c r="P1492" t="s">
        <v>8280</v>
      </c>
      <c r="Q1492" s="13">
        <f t="shared" si="93"/>
        <v>2013</v>
      </c>
      <c r="R1492" s="16">
        <f t="shared" si="94"/>
        <v>9</v>
      </c>
      <c r="S1492" t="str">
        <f t="shared" si="95"/>
        <v>Sep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f t="shared" si="92"/>
        <v>41991.713460648149</v>
      </c>
      <c r="L1493" t="b">
        <v>0</v>
      </c>
      <c r="M1493">
        <v>1</v>
      </c>
      <c r="N1493" t="b">
        <v>0</v>
      </c>
      <c r="O1493" t="s">
        <v>8278</v>
      </c>
      <c r="P1493" t="s">
        <v>8280</v>
      </c>
      <c r="Q1493" s="13">
        <f t="shared" si="93"/>
        <v>2014</v>
      </c>
      <c r="R1493" s="16">
        <f t="shared" si="94"/>
        <v>12</v>
      </c>
      <c r="S1493" t="str">
        <f t="shared" si="95"/>
        <v>Dec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f t="shared" si="92"/>
        <v>40682.884791666671</v>
      </c>
      <c r="L1494" t="b">
        <v>0</v>
      </c>
      <c r="M1494">
        <v>2</v>
      </c>
      <c r="N1494" t="b">
        <v>0</v>
      </c>
      <c r="O1494" t="s">
        <v>8278</v>
      </c>
      <c r="P1494" t="s">
        <v>8280</v>
      </c>
      <c r="Q1494" s="13">
        <f t="shared" si="93"/>
        <v>2011</v>
      </c>
      <c r="R1494" s="16">
        <f t="shared" si="94"/>
        <v>5</v>
      </c>
      <c r="S1494" t="str">
        <f t="shared" si="95"/>
        <v>May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f t="shared" si="92"/>
        <v>41411.866608796299</v>
      </c>
      <c r="L1495" t="b">
        <v>0</v>
      </c>
      <c r="M1495">
        <v>0</v>
      </c>
      <c r="N1495" t="b">
        <v>0</v>
      </c>
      <c r="O1495" t="s">
        <v>8278</v>
      </c>
      <c r="P1495" t="s">
        <v>8280</v>
      </c>
      <c r="Q1495" s="13">
        <f t="shared" si="93"/>
        <v>2013</v>
      </c>
      <c r="R1495" s="16">
        <f t="shared" si="94"/>
        <v>5</v>
      </c>
      <c r="S1495" t="str">
        <f t="shared" si="95"/>
        <v>May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f t="shared" si="92"/>
        <v>42067.722372685181</v>
      </c>
      <c r="L1496" t="b">
        <v>0</v>
      </c>
      <c r="M1496">
        <v>11</v>
      </c>
      <c r="N1496" t="b">
        <v>0</v>
      </c>
      <c r="O1496" t="s">
        <v>8278</v>
      </c>
      <c r="P1496" t="s">
        <v>8280</v>
      </c>
      <c r="Q1496" s="13">
        <f t="shared" si="93"/>
        <v>2015</v>
      </c>
      <c r="R1496" s="16">
        <f t="shared" si="94"/>
        <v>3</v>
      </c>
      <c r="S1496" t="str">
        <f t="shared" si="95"/>
        <v>Mar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f t="shared" si="92"/>
        <v>40752.789710648147</v>
      </c>
      <c r="L1497" t="b">
        <v>0</v>
      </c>
      <c r="M1497">
        <v>0</v>
      </c>
      <c r="N1497" t="b">
        <v>0</v>
      </c>
      <c r="O1497" t="s">
        <v>8278</v>
      </c>
      <c r="P1497" t="s">
        <v>8280</v>
      </c>
      <c r="Q1497" s="13">
        <f t="shared" si="93"/>
        <v>2011</v>
      </c>
      <c r="R1497" s="16">
        <f t="shared" si="94"/>
        <v>7</v>
      </c>
      <c r="S1497" t="str">
        <f t="shared" si="95"/>
        <v>Jul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f t="shared" si="92"/>
        <v>41838.475219907406</v>
      </c>
      <c r="L1498" t="b">
        <v>0</v>
      </c>
      <c r="M1498">
        <v>0</v>
      </c>
      <c r="N1498" t="b">
        <v>0</v>
      </c>
      <c r="O1498" t="s">
        <v>8278</v>
      </c>
      <c r="P1498" t="s">
        <v>8280</v>
      </c>
      <c r="Q1498" s="13">
        <f t="shared" si="93"/>
        <v>2014</v>
      </c>
      <c r="R1498" s="16">
        <f t="shared" si="94"/>
        <v>7</v>
      </c>
      <c r="S1498" t="str">
        <f t="shared" si="95"/>
        <v>Jul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f t="shared" si="92"/>
        <v>41444.64261574074</v>
      </c>
      <c r="L1499" t="b">
        <v>0</v>
      </c>
      <c r="M1499">
        <v>1</v>
      </c>
      <c r="N1499" t="b">
        <v>0</v>
      </c>
      <c r="O1499" t="s">
        <v>8278</v>
      </c>
      <c r="P1499" t="s">
        <v>8280</v>
      </c>
      <c r="Q1499" s="13">
        <f t="shared" si="93"/>
        <v>2013</v>
      </c>
      <c r="R1499" s="16">
        <f t="shared" si="94"/>
        <v>6</v>
      </c>
      <c r="S1499" t="str">
        <f t="shared" si="95"/>
        <v>Jun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f t="shared" si="92"/>
        <v>41840.983541666668</v>
      </c>
      <c r="L1500" t="b">
        <v>0</v>
      </c>
      <c r="M1500">
        <v>3</v>
      </c>
      <c r="N1500" t="b">
        <v>0</v>
      </c>
      <c r="O1500" t="s">
        <v>8278</v>
      </c>
      <c r="P1500" t="s">
        <v>8280</v>
      </c>
      <c r="Q1500" s="13">
        <f t="shared" si="93"/>
        <v>2014</v>
      </c>
      <c r="R1500" s="16">
        <f t="shared" si="94"/>
        <v>7</v>
      </c>
      <c r="S1500" t="str">
        <f t="shared" si="95"/>
        <v>Jul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f t="shared" si="92"/>
        <v>42527.007326388892</v>
      </c>
      <c r="L1501" t="b">
        <v>0</v>
      </c>
      <c r="M1501">
        <v>1</v>
      </c>
      <c r="N1501" t="b">
        <v>0</v>
      </c>
      <c r="O1501" t="s">
        <v>8278</v>
      </c>
      <c r="P1501" t="s">
        <v>8280</v>
      </c>
      <c r="Q1501" s="13">
        <f t="shared" si="93"/>
        <v>2016</v>
      </c>
      <c r="R1501" s="16">
        <f t="shared" si="94"/>
        <v>6</v>
      </c>
      <c r="S1501" t="str">
        <f t="shared" si="95"/>
        <v>Jun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f t="shared" si="92"/>
        <v>41365.904594907406</v>
      </c>
      <c r="L1502" t="b">
        <v>0</v>
      </c>
      <c r="M1502">
        <v>15</v>
      </c>
      <c r="N1502" t="b">
        <v>0</v>
      </c>
      <c r="O1502" t="s">
        <v>8278</v>
      </c>
      <c r="P1502" t="s">
        <v>8280</v>
      </c>
      <c r="Q1502" s="13">
        <f t="shared" si="93"/>
        <v>2013</v>
      </c>
      <c r="R1502" s="16">
        <f t="shared" si="94"/>
        <v>4</v>
      </c>
      <c r="S1502" t="str">
        <f t="shared" si="95"/>
        <v>Apr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f t="shared" si="92"/>
        <v>42163.583599537036</v>
      </c>
      <c r="L1503" t="b">
        <v>1</v>
      </c>
      <c r="M1503">
        <v>885</v>
      </c>
      <c r="N1503" t="b">
        <v>1</v>
      </c>
      <c r="O1503" t="s">
        <v>8294</v>
      </c>
      <c r="P1503" t="s">
        <v>8295</v>
      </c>
      <c r="Q1503" s="13">
        <f t="shared" si="93"/>
        <v>2015</v>
      </c>
      <c r="R1503" s="16">
        <f t="shared" si="94"/>
        <v>6</v>
      </c>
      <c r="S1503" t="str">
        <f t="shared" si="95"/>
        <v>Jun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f t="shared" si="92"/>
        <v>42426.542592592596</v>
      </c>
      <c r="L1504" t="b">
        <v>1</v>
      </c>
      <c r="M1504">
        <v>329</v>
      </c>
      <c r="N1504" t="b">
        <v>1</v>
      </c>
      <c r="O1504" t="s">
        <v>8294</v>
      </c>
      <c r="P1504" t="s">
        <v>8295</v>
      </c>
      <c r="Q1504" s="13">
        <f t="shared" si="93"/>
        <v>2016</v>
      </c>
      <c r="R1504" s="16">
        <f t="shared" si="94"/>
        <v>2</v>
      </c>
      <c r="S1504" t="str">
        <f t="shared" si="95"/>
        <v>Feb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f t="shared" si="92"/>
        <v>42606.347233796296</v>
      </c>
      <c r="L1505" t="b">
        <v>1</v>
      </c>
      <c r="M1505">
        <v>71</v>
      </c>
      <c r="N1505" t="b">
        <v>1</v>
      </c>
      <c r="O1505" t="s">
        <v>8294</v>
      </c>
      <c r="P1505" t="s">
        <v>8295</v>
      </c>
      <c r="Q1505" s="13">
        <f t="shared" si="93"/>
        <v>2016</v>
      </c>
      <c r="R1505" s="16">
        <f t="shared" si="94"/>
        <v>8</v>
      </c>
      <c r="S1505" t="str">
        <f t="shared" si="95"/>
        <v>Aug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f t="shared" si="92"/>
        <v>41772.657685185186</v>
      </c>
      <c r="L1506" t="b">
        <v>1</v>
      </c>
      <c r="M1506">
        <v>269</v>
      </c>
      <c r="N1506" t="b">
        <v>1</v>
      </c>
      <c r="O1506" t="s">
        <v>8294</v>
      </c>
      <c r="P1506" t="s">
        <v>8295</v>
      </c>
      <c r="Q1506" s="13">
        <f t="shared" si="93"/>
        <v>2014</v>
      </c>
      <c r="R1506" s="16">
        <f t="shared" si="94"/>
        <v>5</v>
      </c>
      <c r="S1506" t="str">
        <f t="shared" si="95"/>
        <v>May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f t="shared" si="92"/>
        <v>42414.44332175926</v>
      </c>
      <c r="L1507" t="b">
        <v>1</v>
      </c>
      <c r="M1507">
        <v>345</v>
      </c>
      <c r="N1507" t="b">
        <v>1</v>
      </c>
      <c r="O1507" t="s">
        <v>8294</v>
      </c>
      <c r="P1507" t="s">
        <v>8295</v>
      </c>
      <c r="Q1507" s="13">
        <f t="shared" si="93"/>
        <v>2016</v>
      </c>
      <c r="R1507" s="16">
        <f t="shared" si="94"/>
        <v>2</v>
      </c>
      <c r="S1507" t="str">
        <f t="shared" si="95"/>
        <v>Feb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f t="shared" si="92"/>
        <v>41814.785925925928</v>
      </c>
      <c r="L1508" t="b">
        <v>1</v>
      </c>
      <c r="M1508">
        <v>43</v>
      </c>
      <c r="N1508" t="b">
        <v>1</v>
      </c>
      <c r="O1508" t="s">
        <v>8294</v>
      </c>
      <c r="P1508" t="s">
        <v>8295</v>
      </c>
      <c r="Q1508" s="13">
        <f t="shared" si="93"/>
        <v>2014</v>
      </c>
      <c r="R1508" s="16">
        <f t="shared" si="94"/>
        <v>6</v>
      </c>
      <c r="S1508" t="str">
        <f t="shared" si="95"/>
        <v>Jun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f t="shared" si="92"/>
        <v>40254.450335648151</v>
      </c>
      <c r="L1509" t="b">
        <v>1</v>
      </c>
      <c r="M1509">
        <v>33</v>
      </c>
      <c r="N1509" t="b">
        <v>1</v>
      </c>
      <c r="O1509" t="s">
        <v>8294</v>
      </c>
      <c r="P1509" t="s">
        <v>8295</v>
      </c>
      <c r="Q1509" s="13">
        <f t="shared" si="93"/>
        <v>2010</v>
      </c>
      <c r="R1509" s="16">
        <f t="shared" si="94"/>
        <v>3</v>
      </c>
      <c r="S1509" t="str">
        <f t="shared" si="95"/>
        <v>Mar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f t="shared" si="92"/>
        <v>41786.614363425928</v>
      </c>
      <c r="L1510" t="b">
        <v>1</v>
      </c>
      <c r="M1510">
        <v>211</v>
      </c>
      <c r="N1510" t="b">
        <v>1</v>
      </c>
      <c r="O1510" t="s">
        <v>8294</v>
      </c>
      <c r="P1510" t="s">
        <v>8295</v>
      </c>
      <c r="Q1510" s="13">
        <f t="shared" si="93"/>
        <v>2014</v>
      </c>
      <c r="R1510" s="16">
        <f t="shared" si="94"/>
        <v>5</v>
      </c>
      <c r="S1510" t="str">
        <f t="shared" si="95"/>
        <v>May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f t="shared" si="92"/>
        <v>42751.533391203702</v>
      </c>
      <c r="L1511" t="b">
        <v>1</v>
      </c>
      <c r="M1511">
        <v>196</v>
      </c>
      <c r="N1511" t="b">
        <v>1</v>
      </c>
      <c r="O1511" t="s">
        <v>8294</v>
      </c>
      <c r="P1511" t="s">
        <v>8295</v>
      </c>
      <c r="Q1511" s="13">
        <f t="shared" si="93"/>
        <v>2017</v>
      </c>
      <c r="R1511" s="16">
        <f t="shared" si="94"/>
        <v>1</v>
      </c>
      <c r="S1511" t="str">
        <f t="shared" si="95"/>
        <v>Jan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f t="shared" si="92"/>
        <v>41809.385162037033</v>
      </c>
      <c r="L1512" t="b">
        <v>1</v>
      </c>
      <c r="M1512">
        <v>405</v>
      </c>
      <c r="N1512" t="b">
        <v>1</v>
      </c>
      <c r="O1512" t="s">
        <v>8294</v>
      </c>
      <c r="P1512" t="s">
        <v>8295</v>
      </c>
      <c r="Q1512" s="13">
        <f t="shared" si="93"/>
        <v>2014</v>
      </c>
      <c r="R1512" s="16">
        <f t="shared" si="94"/>
        <v>6</v>
      </c>
      <c r="S1512" t="str">
        <f t="shared" si="95"/>
        <v>Jun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f t="shared" si="92"/>
        <v>42296.583379629628</v>
      </c>
      <c r="L1513" t="b">
        <v>1</v>
      </c>
      <c r="M1513">
        <v>206</v>
      </c>
      <c r="N1513" t="b">
        <v>1</v>
      </c>
      <c r="O1513" t="s">
        <v>8294</v>
      </c>
      <c r="P1513" t="s">
        <v>8295</v>
      </c>
      <c r="Q1513" s="13">
        <f t="shared" si="93"/>
        <v>2015</v>
      </c>
      <c r="R1513" s="16">
        <f t="shared" si="94"/>
        <v>10</v>
      </c>
      <c r="S1513" t="str">
        <f t="shared" si="95"/>
        <v>Oct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f t="shared" si="92"/>
        <v>42741.684479166666</v>
      </c>
      <c r="L1514" t="b">
        <v>1</v>
      </c>
      <c r="M1514">
        <v>335</v>
      </c>
      <c r="N1514" t="b">
        <v>1</v>
      </c>
      <c r="O1514" t="s">
        <v>8294</v>
      </c>
      <c r="P1514" t="s">
        <v>8295</v>
      </c>
      <c r="Q1514" s="13">
        <f t="shared" si="93"/>
        <v>2017</v>
      </c>
      <c r="R1514" s="16">
        <f t="shared" si="94"/>
        <v>1</v>
      </c>
      <c r="S1514" t="str">
        <f t="shared" si="95"/>
        <v>Jan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f t="shared" si="92"/>
        <v>41806.637337962966</v>
      </c>
      <c r="L1515" t="b">
        <v>1</v>
      </c>
      <c r="M1515">
        <v>215</v>
      </c>
      <c r="N1515" t="b">
        <v>1</v>
      </c>
      <c r="O1515" t="s">
        <v>8294</v>
      </c>
      <c r="P1515" t="s">
        <v>8295</v>
      </c>
      <c r="Q1515" s="13">
        <f t="shared" si="93"/>
        <v>2014</v>
      </c>
      <c r="R1515" s="16">
        <f t="shared" si="94"/>
        <v>6</v>
      </c>
      <c r="S1515" t="str">
        <f t="shared" si="95"/>
        <v>Jun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f t="shared" si="92"/>
        <v>42234.597685185188</v>
      </c>
      <c r="L1516" t="b">
        <v>1</v>
      </c>
      <c r="M1516">
        <v>176</v>
      </c>
      <c r="N1516" t="b">
        <v>1</v>
      </c>
      <c r="O1516" t="s">
        <v>8294</v>
      </c>
      <c r="P1516" t="s">
        <v>8295</v>
      </c>
      <c r="Q1516" s="13">
        <f t="shared" si="93"/>
        <v>2015</v>
      </c>
      <c r="R1516" s="16">
        <f t="shared" si="94"/>
        <v>8</v>
      </c>
      <c r="S1516" t="str">
        <f t="shared" si="95"/>
        <v>Aug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f t="shared" si="92"/>
        <v>42415.253437499996</v>
      </c>
      <c r="L1517" t="b">
        <v>1</v>
      </c>
      <c r="M1517">
        <v>555</v>
      </c>
      <c r="N1517" t="b">
        <v>1</v>
      </c>
      <c r="O1517" t="s">
        <v>8294</v>
      </c>
      <c r="P1517" t="s">
        <v>8295</v>
      </c>
      <c r="Q1517" s="13">
        <f t="shared" si="93"/>
        <v>2016</v>
      </c>
      <c r="R1517" s="16">
        <f t="shared" si="94"/>
        <v>2</v>
      </c>
      <c r="S1517" t="str">
        <f t="shared" si="95"/>
        <v>Feb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f t="shared" si="92"/>
        <v>42619.466342592597</v>
      </c>
      <c r="L1518" t="b">
        <v>1</v>
      </c>
      <c r="M1518">
        <v>116</v>
      </c>
      <c r="N1518" t="b">
        <v>1</v>
      </c>
      <c r="O1518" t="s">
        <v>8294</v>
      </c>
      <c r="P1518" t="s">
        <v>8295</v>
      </c>
      <c r="Q1518" s="13">
        <f t="shared" si="93"/>
        <v>2016</v>
      </c>
      <c r="R1518" s="16">
        <f t="shared" si="94"/>
        <v>9</v>
      </c>
      <c r="S1518" t="str">
        <f t="shared" si="95"/>
        <v>Sep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f t="shared" si="92"/>
        <v>41948.56658564815</v>
      </c>
      <c r="L1519" t="b">
        <v>1</v>
      </c>
      <c r="M1519">
        <v>615</v>
      </c>
      <c r="N1519" t="b">
        <v>1</v>
      </c>
      <c r="O1519" t="s">
        <v>8294</v>
      </c>
      <c r="P1519" t="s">
        <v>8295</v>
      </c>
      <c r="Q1519" s="13">
        <f t="shared" si="93"/>
        <v>2014</v>
      </c>
      <c r="R1519" s="16">
        <f t="shared" si="94"/>
        <v>11</v>
      </c>
      <c r="S1519" t="str">
        <f t="shared" si="95"/>
        <v>Nov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f t="shared" si="92"/>
        <v>41760.8200462963</v>
      </c>
      <c r="L1520" t="b">
        <v>1</v>
      </c>
      <c r="M1520">
        <v>236</v>
      </c>
      <c r="N1520" t="b">
        <v>1</v>
      </c>
      <c r="O1520" t="s">
        <v>8294</v>
      </c>
      <c r="P1520" t="s">
        <v>8295</v>
      </c>
      <c r="Q1520" s="13">
        <f t="shared" si="93"/>
        <v>2014</v>
      </c>
      <c r="R1520" s="16">
        <f t="shared" si="94"/>
        <v>5</v>
      </c>
      <c r="S1520" t="str">
        <f t="shared" si="95"/>
        <v>May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f t="shared" si="92"/>
        <v>41782.741701388892</v>
      </c>
      <c r="L1521" t="b">
        <v>1</v>
      </c>
      <c r="M1521">
        <v>145</v>
      </c>
      <c r="N1521" t="b">
        <v>1</v>
      </c>
      <c r="O1521" t="s">
        <v>8294</v>
      </c>
      <c r="P1521" t="s">
        <v>8295</v>
      </c>
      <c r="Q1521" s="13">
        <f t="shared" si="93"/>
        <v>2014</v>
      </c>
      <c r="R1521" s="16">
        <f t="shared" si="94"/>
        <v>5</v>
      </c>
      <c r="S1521" t="str">
        <f t="shared" si="95"/>
        <v>May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f t="shared" si="92"/>
        <v>41955.857789351852</v>
      </c>
      <c r="L1522" t="b">
        <v>1</v>
      </c>
      <c r="M1522">
        <v>167</v>
      </c>
      <c r="N1522" t="b">
        <v>1</v>
      </c>
      <c r="O1522" t="s">
        <v>8294</v>
      </c>
      <c r="P1522" t="s">
        <v>8295</v>
      </c>
      <c r="Q1522" s="13">
        <f t="shared" si="93"/>
        <v>2014</v>
      </c>
      <c r="R1522" s="16">
        <f t="shared" si="94"/>
        <v>11</v>
      </c>
      <c r="S1522" t="str">
        <f t="shared" si="95"/>
        <v>Nov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f t="shared" si="92"/>
        <v>42493.167719907404</v>
      </c>
      <c r="L1523" t="b">
        <v>1</v>
      </c>
      <c r="M1523">
        <v>235</v>
      </c>
      <c r="N1523" t="b">
        <v>1</v>
      </c>
      <c r="O1523" t="s">
        <v>8294</v>
      </c>
      <c r="P1523" t="s">
        <v>8295</v>
      </c>
      <c r="Q1523" s="13">
        <f t="shared" si="93"/>
        <v>2016</v>
      </c>
      <c r="R1523" s="16">
        <f t="shared" si="94"/>
        <v>5</v>
      </c>
      <c r="S1523" t="str">
        <f t="shared" si="95"/>
        <v>May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f t="shared" si="92"/>
        <v>41899.830312500002</v>
      </c>
      <c r="L1524" t="b">
        <v>1</v>
      </c>
      <c r="M1524">
        <v>452</v>
      </c>
      <c r="N1524" t="b">
        <v>1</v>
      </c>
      <c r="O1524" t="s">
        <v>8294</v>
      </c>
      <c r="P1524" t="s">
        <v>8295</v>
      </c>
      <c r="Q1524" s="13">
        <f t="shared" si="93"/>
        <v>2014</v>
      </c>
      <c r="R1524" s="16">
        <f t="shared" si="94"/>
        <v>9</v>
      </c>
      <c r="S1524" t="str">
        <f t="shared" si="95"/>
        <v>Sep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f t="shared" si="92"/>
        <v>41964.751342592594</v>
      </c>
      <c r="L1525" t="b">
        <v>1</v>
      </c>
      <c r="M1525">
        <v>241</v>
      </c>
      <c r="N1525" t="b">
        <v>1</v>
      </c>
      <c r="O1525" t="s">
        <v>8294</v>
      </c>
      <c r="P1525" t="s">
        <v>8295</v>
      </c>
      <c r="Q1525" s="13">
        <f t="shared" si="93"/>
        <v>2014</v>
      </c>
      <c r="R1525" s="16">
        <f t="shared" si="94"/>
        <v>11</v>
      </c>
      <c r="S1525" t="str">
        <f t="shared" si="95"/>
        <v>Nov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f t="shared" si="92"/>
        <v>42756.501041666663</v>
      </c>
      <c r="L1526" t="b">
        <v>1</v>
      </c>
      <c r="M1526">
        <v>28</v>
      </c>
      <c r="N1526" t="b">
        <v>1</v>
      </c>
      <c r="O1526" t="s">
        <v>8294</v>
      </c>
      <c r="P1526" t="s">
        <v>8295</v>
      </c>
      <c r="Q1526" s="13">
        <f t="shared" si="93"/>
        <v>2017</v>
      </c>
      <c r="R1526" s="16">
        <f t="shared" si="94"/>
        <v>1</v>
      </c>
      <c r="S1526" t="str">
        <f t="shared" si="95"/>
        <v>Jan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f t="shared" si="92"/>
        <v>42570.702986111108</v>
      </c>
      <c r="L1527" t="b">
        <v>1</v>
      </c>
      <c r="M1527">
        <v>140</v>
      </c>
      <c r="N1527" t="b">
        <v>1</v>
      </c>
      <c r="O1527" t="s">
        <v>8294</v>
      </c>
      <c r="P1527" t="s">
        <v>8295</v>
      </c>
      <c r="Q1527" s="13">
        <f t="shared" si="93"/>
        <v>2016</v>
      </c>
      <c r="R1527" s="16">
        <f t="shared" si="94"/>
        <v>7</v>
      </c>
      <c r="S1527" t="str">
        <f t="shared" si="95"/>
        <v>Jul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f t="shared" si="92"/>
        <v>42339.276006944448</v>
      </c>
      <c r="L1528" t="b">
        <v>1</v>
      </c>
      <c r="M1528">
        <v>280</v>
      </c>
      <c r="N1528" t="b">
        <v>1</v>
      </c>
      <c r="O1528" t="s">
        <v>8294</v>
      </c>
      <c r="P1528" t="s">
        <v>8295</v>
      </c>
      <c r="Q1528" s="13">
        <f t="shared" si="93"/>
        <v>2015</v>
      </c>
      <c r="R1528" s="16">
        <f t="shared" si="94"/>
        <v>12</v>
      </c>
      <c r="S1528" t="str">
        <f t="shared" si="95"/>
        <v>Dec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f t="shared" si="92"/>
        <v>42780.600532407407</v>
      </c>
      <c r="L1529" t="b">
        <v>1</v>
      </c>
      <c r="M1529">
        <v>70</v>
      </c>
      <c r="N1529" t="b">
        <v>1</v>
      </c>
      <c r="O1529" t="s">
        <v>8294</v>
      </c>
      <c r="P1529" t="s">
        <v>8295</v>
      </c>
      <c r="Q1529" s="13">
        <f t="shared" si="93"/>
        <v>2017</v>
      </c>
      <c r="R1529" s="16">
        <f t="shared" si="94"/>
        <v>2</v>
      </c>
      <c r="S1529" t="str">
        <f t="shared" si="95"/>
        <v>Feb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f t="shared" si="92"/>
        <v>42736.732893518521</v>
      </c>
      <c r="L1530" t="b">
        <v>1</v>
      </c>
      <c r="M1530">
        <v>160</v>
      </c>
      <c r="N1530" t="b">
        <v>1</v>
      </c>
      <c r="O1530" t="s">
        <v>8294</v>
      </c>
      <c r="P1530" t="s">
        <v>8295</v>
      </c>
      <c r="Q1530" s="13">
        <f t="shared" si="93"/>
        <v>2017</v>
      </c>
      <c r="R1530" s="16">
        <f t="shared" si="94"/>
        <v>1</v>
      </c>
      <c r="S1530" t="str">
        <f t="shared" si="95"/>
        <v>Jan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f t="shared" si="92"/>
        <v>42052.628703703704</v>
      </c>
      <c r="L1531" t="b">
        <v>1</v>
      </c>
      <c r="M1531">
        <v>141</v>
      </c>
      <c r="N1531" t="b">
        <v>1</v>
      </c>
      <c r="O1531" t="s">
        <v>8294</v>
      </c>
      <c r="P1531" t="s">
        <v>8295</v>
      </c>
      <c r="Q1531" s="13">
        <f t="shared" si="93"/>
        <v>2015</v>
      </c>
      <c r="R1531" s="16">
        <f t="shared" si="94"/>
        <v>2</v>
      </c>
      <c r="S1531" t="str">
        <f t="shared" si="95"/>
        <v>Feb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f t="shared" si="92"/>
        <v>42275.767303240747</v>
      </c>
      <c r="L1532" t="b">
        <v>1</v>
      </c>
      <c r="M1532">
        <v>874</v>
      </c>
      <c r="N1532" t="b">
        <v>1</v>
      </c>
      <c r="O1532" t="s">
        <v>8294</v>
      </c>
      <c r="P1532" t="s">
        <v>8295</v>
      </c>
      <c r="Q1532" s="13">
        <f t="shared" si="93"/>
        <v>2015</v>
      </c>
      <c r="R1532" s="16">
        <f t="shared" si="94"/>
        <v>9</v>
      </c>
      <c r="S1532" t="str">
        <f t="shared" si="95"/>
        <v>Sep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f t="shared" si="92"/>
        <v>41941.802384259259</v>
      </c>
      <c r="L1533" t="b">
        <v>1</v>
      </c>
      <c r="M1533">
        <v>73</v>
      </c>
      <c r="N1533" t="b">
        <v>1</v>
      </c>
      <c r="O1533" t="s">
        <v>8294</v>
      </c>
      <c r="P1533" t="s">
        <v>8295</v>
      </c>
      <c r="Q1533" s="13">
        <f t="shared" si="93"/>
        <v>2014</v>
      </c>
      <c r="R1533" s="16">
        <f t="shared" si="94"/>
        <v>10</v>
      </c>
      <c r="S1533" t="str">
        <f t="shared" si="95"/>
        <v>Oct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f t="shared" si="92"/>
        <v>42391.475289351853</v>
      </c>
      <c r="L1534" t="b">
        <v>1</v>
      </c>
      <c r="M1534">
        <v>294</v>
      </c>
      <c r="N1534" t="b">
        <v>1</v>
      </c>
      <c r="O1534" t="s">
        <v>8294</v>
      </c>
      <c r="P1534" t="s">
        <v>8295</v>
      </c>
      <c r="Q1534" s="13">
        <f t="shared" si="93"/>
        <v>2016</v>
      </c>
      <c r="R1534" s="16">
        <f t="shared" si="94"/>
        <v>1</v>
      </c>
      <c r="S1534" t="str">
        <f t="shared" si="95"/>
        <v>Jan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f t="shared" si="92"/>
        <v>42443.00204861111</v>
      </c>
      <c r="L1535" t="b">
        <v>1</v>
      </c>
      <c r="M1535">
        <v>740</v>
      </c>
      <c r="N1535" t="b">
        <v>1</v>
      </c>
      <c r="O1535" t="s">
        <v>8294</v>
      </c>
      <c r="P1535" t="s">
        <v>8295</v>
      </c>
      <c r="Q1535" s="13">
        <f t="shared" si="93"/>
        <v>2016</v>
      </c>
      <c r="R1535" s="16">
        <f t="shared" si="94"/>
        <v>3</v>
      </c>
      <c r="S1535" t="str">
        <f t="shared" si="95"/>
        <v>Mar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f t="shared" si="92"/>
        <v>42221.67432870371</v>
      </c>
      <c r="L1536" t="b">
        <v>1</v>
      </c>
      <c r="M1536">
        <v>369</v>
      </c>
      <c r="N1536" t="b">
        <v>1</v>
      </c>
      <c r="O1536" t="s">
        <v>8294</v>
      </c>
      <c r="P1536" t="s">
        <v>8295</v>
      </c>
      <c r="Q1536" s="13">
        <f t="shared" si="93"/>
        <v>2015</v>
      </c>
      <c r="R1536" s="16">
        <f t="shared" si="94"/>
        <v>8</v>
      </c>
      <c r="S1536" t="str">
        <f t="shared" si="95"/>
        <v>Aug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f t="shared" si="92"/>
        <v>42484.829062500001</v>
      </c>
      <c r="L1537" t="b">
        <v>1</v>
      </c>
      <c r="M1537">
        <v>110</v>
      </c>
      <c r="N1537" t="b">
        <v>1</v>
      </c>
      <c r="O1537" t="s">
        <v>8294</v>
      </c>
      <c r="P1537" t="s">
        <v>8295</v>
      </c>
      <c r="Q1537" s="13">
        <f t="shared" si="93"/>
        <v>2016</v>
      </c>
      <c r="R1537" s="16">
        <f t="shared" si="94"/>
        <v>4</v>
      </c>
      <c r="S1537" t="str">
        <f t="shared" si="95"/>
        <v>Apr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f t="shared" si="92"/>
        <v>42213.802199074074</v>
      </c>
      <c r="L1538" t="b">
        <v>1</v>
      </c>
      <c r="M1538">
        <v>455</v>
      </c>
      <c r="N1538" t="b">
        <v>1</v>
      </c>
      <c r="O1538" t="s">
        <v>8294</v>
      </c>
      <c r="P1538" t="s">
        <v>8295</v>
      </c>
      <c r="Q1538" s="13">
        <f t="shared" si="93"/>
        <v>2015</v>
      </c>
      <c r="R1538" s="16">
        <f t="shared" si="94"/>
        <v>7</v>
      </c>
      <c r="S1538" t="str">
        <f t="shared" si="95"/>
        <v>Jul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f t="shared" ref="K1539:K1602" si="96">J1539/60/60/24+DATE(1970,1,1)</f>
        <v>42552.315127314811</v>
      </c>
      <c r="L1539" t="b">
        <v>1</v>
      </c>
      <c r="M1539">
        <v>224</v>
      </c>
      <c r="N1539" t="b">
        <v>1</v>
      </c>
      <c r="O1539" t="s">
        <v>8294</v>
      </c>
      <c r="P1539" t="s">
        <v>8295</v>
      </c>
      <c r="Q1539" s="13">
        <f t="shared" ref="Q1539:Q1602" si="97">YEAR(K1539)</f>
        <v>2016</v>
      </c>
      <c r="R1539" s="16">
        <f t="shared" ref="R1539:R1602" si="98">MONTH(K1539)</f>
        <v>7</v>
      </c>
      <c r="S1539" t="str">
        <f t="shared" ref="S1539:S1602" si="99">TEXT(R1539*29,"MMM")</f>
        <v>Jul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f t="shared" si="96"/>
        <v>41981.782060185185</v>
      </c>
      <c r="L1540" t="b">
        <v>1</v>
      </c>
      <c r="M1540">
        <v>46</v>
      </c>
      <c r="N1540" t="b">
        <v>1</v>
      </c>
      <c r="O1540" t="s">
        <v>8294</v>
      </c>
      <c r="P1540" t="s">
        <v>8295</v>
      </c>
      <c r="Q1540" s="13">
        <f t="shared" si="97"/>
        <v>2014</v>
      </c>
      <c r="R1540" s="16">
        <f t="shared" si="98"/>
        <v>12</v>
      </c>
      <c r="S1540" t="str">
        <f t="shared" si="99"/>
        <v>Dec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f t="shared" si="96"/>
        <v>42705.919201388882</v>
      </c>
      <c r="L1541" t="b">
        <v>0</v>
      </c>
      <c r="M1541">
        <v>284</v>
      </c>
      <c r="N1541" t="b">
        <v>1</v>
      </c>
      <c r="O1541" t="s">
        <v>8294</v>
      </c>
      <c r="P1541" t="s">
        <v>8295</v>
      </c>
      <c r="Q1541" s="13">
        <f t="shared" si="97"/>
        <v>2016</v>
      </c>
      <c r="R1541" s="16">
        <f t="shared" si="98"/>
        <v>12</v>
      </c>
      <c r="S1541" t="str">
        <f t="shared" si="99"/>
        <v>Dec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f t="shared" si="96"/>
        <v>41939.00712962963</v>
      </c>
      <c r="L1542" t="b">
        <v>1</v>
      </c>
      <c r="M1542">
        <v>98</v>
      </c>
      <c r="N1542" t="b">
        <v>1</v>
      </c>
      <c r="O1542" t="s">
        <v>8294</v>
      </c>
      <c r="P1542" t="s">
        <v>8295</v>
      </c>
      <c r="Q1542" s="13">
        <f t="shared" si="97"/>
        <v>2014</v>
      </c>
      <c r="R1542" s="16">
        <f t="shared" si="98"/>
        <v>10</v>
      </c>
      <c r="S1542" t="str">
        <f t="shared" si="99"/>
        <v>Oct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f t="shared" si="96"/>
        <v>41974.712245370371</v>
      </c>
      <c r="L1543" t="b">
        <v>0</v>
      </c>
      <c r="M1543">
        <v>2</v>
      </c>
      <c r="N1543" t="b">
        <v>0</v>
      </c>
      <c r="O1543" t="s">
        <v>8294</v>
      </c>
      <c r="P1543" t="s">
        <v>8299</v>
      </c>
      <c r="Q1543" s="13">
        <f t="shared" si="97"/>
        <v>2014</v>
      </c>
      <c r="R1543" s="16">
        <f t="shared" si="98"/>
        <v>12</v>
      </c>
      <c r="S1543" t="str">
        <f t="shared" si="99"/>
        <v>Dec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f t="shared" si="96"/>
        <v>42170.996527777781</v>
      </c>
      <c r="L1544" t="b">
        <v>0</v>
      </c>
      <c r="M1544">
        <v>1</v>
      </c>
      <c r="N1544" t="b">
        <v>0</v>
      </c>
      <c r="O1544" t="s">
        <v>8294</v>
      </c>
      <c r="P1544" t="s">
        <v>8299</v>
      </c>
      <c r="Q1544" s="13">
        <f t="shared" si="97"/>
        <v>2015</v>
      </c>
      <c r="R1544" s="16">
        <f t="shared" si="98"/>
        <v>6</v>
      </c>
      <c r="S1544" t="str">
        <f t="shared" si="99"/>
        <v>Jun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f t="shared" si="96"/>
        <v>41935.509652777779</v>
      </c>
      <c r="L1545" t="b">
        <v>0</v>
      </c>
      <c r="M1545">
        <v>1</v>
      </c>
      <c r="N1545" t="b">
        <v>0</v>
      </c>
      <c r="O1545" t="s">
        <v>8294</v>
      </c>
      <c r="P1545" t="s">
        <v>8299</v>
      </c>
      <c r="Q1545" s="13">
        <f t="shared" si="97"/>
        <v>2014</v>
      </c>
      <c r="R1545" s="16">
        <f t="shared" si="98"/>
        <v>10</v>
      </c>
      <c r="S1545" t="str">
        <f t="shared" si="99"/>
        <v>Oct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f t="shared" si="96"/>
        <v>42053.051203703704</v>
      </c>
      <c r="L1546" t="b">
        <v>0</v>
      </c>
      <c r="M1546">
        <v>0</v>
      </c>
      <c r="N1546" t="b">
        <v>0</v>
      </c>
      <c r="O1546" t="s">
        <v>8294</v>
      </c>
      <c r="P1546" t="s">
        <v>8299</v>
      </c>
      <c r="Q1546" s="13">
        <f t="shared" si="97"/>
        <v>2015</v>
      </c>
      <c r="R1546" s="16">
        <f t="shared" si="98"/>
        <v>2</v>
      </c>
      <c r="S1546" t="str">
        <f t="shared" si="99"/>
        <v>Feb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f t="shared" si="96"/>
        <v>42031.884652777779</v>
      </c>
      <c r="L1547" t="b">
        <v>0</v>
      </c>
      <c r="M1547">
        <v>1</v>
      </c>
      <c r="N1547" t="b">
        <v>0</v>
      </c>
      <c r="O1547" t="s">
        <v>8294</v>
      </c>
      <c r="P1547" t="s">
        <v>8299</v>
      </c>
      <c r="Q1547" s="13">
        <f t="shared" si="97"/>
        <v>2015</v>
      </c>
      <c r="R1547" s="16">
        <f t="shared" si="98"/>
        <v>1</v>
      </c>
      <c r="S1547" t="str">
        <f t="shared" si="99"/>
        <v>Jan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f t="shared" si="96"/>
        <v>41839.212951388887</v>
      </c>
      <c r="L1548" t="b">
        <v>0</v>
      </c>
      <c r="M1548">
        <v>11</v>
      </c>
      <c r="N1548" t="b">
        <v>0</v>
      </c>
      <c r="O1548" t="s">
        <v>8294</v>
      </c>
      <c r="P1548" t="s">
        <v>8299</v>
      </c>
      <c r="Q1548" s="13">
        <f t="shared" si="97"/>
        <v>2014</v>
      </c>
      <c r="R1548" s="16">
        <f t="shared" si="98"/>
        <v>7</v>
      </c>
      <c r="S1548" t="str">
        <f t="shared" si="99"/>
        <v>Jul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f t="shared" si="96"/>
        <v>42782.426875000005</v>
      </c>
      <c r="L1549" t="b">
        <v>0</v>
      </c>
      <c r="M1549">
        <v>0</v>
      </c>
      <c r="N1549" t="b">
        <v>0</v>
      </c>
      <c r="O1549" t="s">
        <v>8294</v>
      </c>
      <c r="P1549" t="s">
        <v>8299</v>
      </c>
      <c r="Q1549" s="13">
        <f t="shared" si="97"/>
        <v>2017</v>
      </c>
      <c r="R1549" s="16">
        <f t="shared" si="98"/>
        <v>2</v>
      </c>
      <c r="S1549" t="str">
        <f t="shared" si="99"/>
        <v>Feb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f t="shared" si="96"/>
        <v>42286.88217592593</v>
      </c>
      <c r="L1550" t="b">
        <v>0</v>
      </c>
      <c r="M1550">
        <v>1</v>
      </c>
      <c r="N1550" t="b">
        <v>0</v>
      </c>
      <c r="O1550" t="s">
        <v>8294</v>
      </c>
      <c r="P1550" t="s">
        <v>8299</v>
      </c>
      <c r="Q1550" s="13">
        <f t="shared" si="97"/>
        <v>2015</v>
      </c>
      <c r="R1550" s="16">
        <f t="shared" si="98"/>
        <v>10</v>
      </c>
      <c r="S1550" t="str">
        <f t="shared" si="99"/>
        <v>Oct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f t="shared" si="96"/>
        <v>42281.136099537034</v>
      </c>
      <c r="L1551" t="b">
        <v>0</v>
      </c>
      <c r="M1551">
        <v>6</v>
      </c>
      <c r="N1551" t="b">
        <v>0</v>
      </c>
      <c r="O1551" t="s">
        <v>8294</v>
      </c>
      <c r="P1551" t="s">
        <v>8299</v>
      </c>
      <c r="Q1551" s="13">
        <f t="shared" si="97"/>
        <v>2015</v>
      </c>
      <c r="R1551" s="16">
        <f t="shared" si="98"/>
        <v>10</v>
      </c>
      <c r="S1551" t="str">
        <f t="shared" si="99"/>
        <v>Oct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f t="shared" si="96"/>
        <v>42472.449467592596</v>
      </c>
      <c r="L1552" t="b">
        <v>0</v>
      </c>
      <c r="M1552">
        <v>7</v>
      </c>
      <c r="N1552" t="b">
        <v>0</v>
      </c>
      <c r="O1552" t="s">
        <v>8294</v>
      </c>
      <c r="P1552" t="s">
        <v>8299</v>
      </c>
      <c r="Q1552" s="13">
        <f t="shared" si="97"/>
        <v>2016</v>
      </c>
      <c r="R1552" s="16">
        <f t="shared" si="98"/>
        <v>4</v>
      </c>
      <c r="S1552" t="str">
        <f t="shared" si="99"/>
        <v>Apr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f t="shared" si="96"/>
        <v>42121.824525462958</v>
      </c>
      <c r="L1553" t="b">
        <v>0</v>
      </c>
      <c r="M1553">
        <v>0</v>
      </c>
      <c r="N1553" t="b">
        <v>0</v>
      </c>
      <c r="O1553" t="s">
        <v>8294</v>
      </c>
      <c r="P1553" t="s">
        <v>8299</v>
      </c>
      <c r="Q1553" s="13">
        <f t="shared" si="97"/>
        <v>2015</v>
      </c>
      <c r="R1553" s="16">
        <f t="shared" si="98"/>
        <v>4</v>
      </c>
      <c r="S1553" t="str">
        <f t="shared" si="99"/>
        <v>Apr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f t="shared" si="96"/>
        <v>41892.688750000001</v>
      </c>
      <c r="L1554" t="b">
        <v>0</v>
      </c>
      <c r="M1554">
        <v>16</v>
      </c>
      <c r="N1554" t="b">
        <v>0</v>
      </c>
      <c r="O1554" t="s">
        <v>8294</v>
      </c>
      <c r="P1554" t="s">
        <v>8299</v>
      </c>
      <c r="Q1554" s="13">
        <f t="shared" si="97"/>
        <v>2014</v>
      </c>
      <c r="R1554" s="16">
        <f t="shared" si="98"/>
        <v>9</v>
      </c>
      <c r="S1554" t="str">
        <f t="shared" si="99"/>
        <v>Sep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f t="shared" si="96"/>
        <v>42219.282951388886</v>
      </c>
      <c r="L1555" t="b">
        <v>0</v>
      </c>
      <c r="M1555">
        <v>0</v>
      </c>
      <c r="N1555" t="b">
        <v>0</v>
      </c>
      <c r="O1555" t="s">
        <v>8294</v>
      </c>
      <c r="P1555" t="s">
        <v>8299</v>
      </c>
      <c r="Q1555" s="13">
        <f t="shared" si="97"/>
        <v>2015</v>
      </c>
      <c r="R1555" s="16">
        <f t="shared" si="98"/>
        <v>8</v>
      </c>
      <c r="S1555" t="str">
        <f t="shared" si="99"/>
        <v>Aug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f t="shared" si="96"/>
        <v>42188.252199074079</v>
      </c>
      <c r="L1556" t="b">
        <v>0</v>
      </c>
      <c r="M1556">
        <v>0</v>
      </c>
      <c r="N1556" t="b">
        <v>0</v>
      </c>
      <c r="O1556" t="s">
        <v>8294</v>
      </c>
      <c r="P1556" t="s">
        <v>8299</v>
      </c>
      <c r="Q1556" s="13">
        <f t="shared" si="97"/>
        <v>2015</v>
      </c>
      <c r="R1556" s="16">
        <f t="shared" si="98"/>
        <v>7</v>
      </c>
      <c r="S1556" t="str">
        <f t="shared" si="99"/>
        <v>Jul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f t="shared" si="96"/>
        <v>42241.613796296297</v>
      </c>
      <c r="L1557" t="b">
        <v>0</v>
      </c>
      <c r="M1557">
        <v>0</v>
      </c>
      <c r="N1557" t="b">
        <v>0</v>
      </c>
      <c r="O1557" t="s">
        <v>8294</v>
      </c>
      <c r="P1557" t="s">
        <v>8299</v>
      </c>
      <c r="Q1557" s="13">
        <f t="shared" si="97"/>
        <v>2015</v>
      </c>
      <c r="R1557" s="16">
        <f t="shared" si="98"/>
        <v>8</v>
      </c>
      <c r="S1557" t="str">
        <f t="shared" si="99"/>
        <v>Aug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f t="shared" si="96"/>
        <v>42525.153055555551</v>
      </c>
      <c r="L1558" t="b">
        <v>0</v>
      </c>
      <c r="M1558">
        <v>12</v>
      </c>
      <c r="N1558" t="b">
        <v>0</v>
      </c>
      <c r="O1558" t="s">
        <v>8294</v>
      </c>
      <c r="P1558" t="s">
        <v>8299</v>
      </c>
      <c r="Q1558" s="13">
        <f t="shared" si="97"/>
        <v>2016</v>
      </c>
      <c r="R1558" s="16">
        <f t="shared" si="98"/>
        <v>6</v>
      </c>
      <c r="S1558" t="str">
        <f t="shared" si="99"/>
        <v>Jun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f t="shared" si="96"/>
        <v>41871.65315972222</v>
      </c>
      <c r="L1559" t="b">
        <v>0</v>
      </c>
      <c r="M1559">
        <v>1</v>
      </c>
      <c r="N1559" t="b">
        <v>0</v>
      </c>
      <c r="O1559" t="s">
        <v>8294</v>
      </c>
      <c r="P1559" t="s">
        <v>8299</v>
      </c>
      <c r="Q1559" s="13">
        <f t="shared" si="97"/>
        <v>2014</v>
      </c>
      <c r="R1559" s="16">
        <f t="shared" si="98"/>
        <v>8</v>
      </c>
      <c r="S1559" t="str">
        <f t="shared" si="99"/>
        <v>Aug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f t="shared" si="96"/>
        <v>42185.397673611107</v>
      </c>
      <c r="L1560" t="b">
        <v>0</v>
      </c>
      <c r="M1560">
        <v>3</v>
      </c>
      <c r="N1560" t="b">
        <v>0</v>
      </c>
      <c r="O1560" t="s">
        <v>8294</v>
      </c>
      <c r="P1560" t="s">
        <v>8299</v>
      </c>
      <c r="Q1560" s="13">
        <f t="shared" si="97"/>
        <v>2015</v>
      </c>
      <c r="R1560" s="16">
        <f t="shared" si="98"/>
        <v>6</v>
      </c>
      <c r="S1560" t="str">
        <f t="shared" si="99"/>
        <v>Jun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f t="shared" si="96"/>
        <v>42108.05322916666</v>
      </c>
      <c r="L1561" t="b">
        <v>0</v>
      </c>
      <c r="M1561">
        <v>1</v>
      </c>
      <c r="N1561" t="b">
        <v>0</v>
      </c>
      <c r="O1561" t="s">
        <v>8294</v>
      </c>
      <c r="P1561" t="s">
        <v>8299</v>
      </c>
      <c r="Q1561" s="13">
        <f t="shared" si="97"/>
        <v>2015</v>
      </c>
      <c r="R1561" s="16">
        <f t="shared" si="98"/>
        <v>4</v>
      </c>
      <c r="S1561" t="str">
        <f t="shared" si="99"/>
        <v>Apr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f t="shared" si="96"/>
        <v>41936.020752314813</v>
      </c>
      <c r="L1562" t="b">
        <v>0</v>
      </c>
      <c r="M1562">
        <v>4</v>
      </c>
      <c r="N1562" t="b">
        <v>0</v>
      </c>
      <c r="O1562" t="s">
        <v>8294</v>
      </c>
      <c r="P1562" t="s">
        <v>8299</v>
      </c>
      <c r="Q1562" s="13">
        <f t="shared" si="97"/>
        <v>2014</v>
      </c>
      <c r="R1562" s="16">
        <f t="shared" si="98"/>
        <v>10</v>
      </c>
      <c r="S1562" t="str">
        <f t="shared" si="99"/>
        <v>Oct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f t="shared" si="96"/>
        <v>41555.041701388887</v>
      </c>
      <c r="L1563" t="b">
        <v>0</v>
      </c>
      <c r="M1563">
        <v>1</v>
      </c>
      <c r="N1563" t="b">
        <v>0</v>
      </c>
      <c r="O1563" t="s">
        <v>8278</v>
      </c>
      <c r="P1563" t="s">
        <v>8300</v>
      </c>
      <c r="Q1563" s="13">
        <f t="shared" si="97"/>
        <v>2013</v>
      </c>
      <c r="R1563" s="16">
        <f t="shared" si="98"/>
        <v>10</v>
      </c>
      <c r="S1563" t="str">
        <f t="shared" si="99"/>
        <v>Oct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f t="shared" si="96"/>
        <v>40079.566157407404</v>
      </c>
      <c r="L1564" t="b">
        <v>0</v>
      </c>
      <c r="M1564">
        <v>0</v>
      </c>
      <c r="N1564" t="b">
        <v>0</v>
      </c>
      <c r="O1564" t="s">
        <v>8278</v>
      </c>
      <c r="P1564" t="s">
        <v>8300</v>
      </c>
      <c r="Q1564" s="13">
        <f t="shared" si="97"/>
        <v>2009</v>
      </c>
      <c r="R1564" s="16">
        <f t="shared" si="98"/>
        <v>9</v>
      </c>
      <c r="S1564" t="str">
        <f t="shared" si="99"/>
        <v>Sep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f t="shared" si="96"/>
        <v>41652.742488425924</v>
      </c>
      <c r="L1565" t="b">
        <v>0</v>
      </c>
      <c r="M1565">
        <v>2</v>
      </c>
      <c r="N1565" t="b">
        <v>0</v>
      </c>
      <c r="O1565" t="s">
        <v>8278</v>
      </c>
      <c r="P1565" t="s">
        <v>8300</v>
      </c>
      <c r="Q1565" s="13">
        <f t="shared" si="97"/>
        <v>2014</v>
      </c>
      <c r="R1565" s="16">
        <f t="shared" si="98"/>
        <v>1</v>
      </c>
      <c r="S1565" t="str">
        <f t="shared" si="99"/>
        <v>Jan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f t="shared" si="96"/>
        <v>42121.367002314815</v>
      </c>
      <c r="L1566" t="b">
        <v>0</v>
      </c>
      <c r="M1566">
        <v>1</v>
      </c>
      <c r="N1566" t="b">
        <v>0</v>
      </c>
      <c r="O1566" t="s">
        <v>8278</v>
      </c>
      <c r="P1566" t="s">
        <v>8300</v>
      </c>
      <c r="Q1566" s="13">
        <f t="shared" si="97"/>
        <v>2015</v>
      </c>
      <c r="R1566" s="16">
        <f t="shared" si="98"/>
        <v>4</v>
      </c>
      <c r="S1566" t="str">
        <f t="shared" si="99"/>
        <v>Apr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f t="shared" si="96"/>
        <v>40672.729872685188</v>
      </c>
      <c r="L1567" t="b">
        <v>0</v>
      </c>
      <c r="M1567">
        <v>1</v>
      </c>
      <c r="N1567" t="b">
        <v>0</v>
      </c>
      <c r="O1567" t="s">
        <v>8278</v>
      </c>
      <c r="P1567" t="s">
        <v>8300</v>
      </c>
      <c r="Q1567" s="13">
        <f t="shared" si="97"/>
        <v>2011</v>
      </c>
      <c r="R1567" s="16">
        <f t="shared" si="98"/>
        <v>5</v>
      </c>
      <c r="S1567" t="str">
        <f t="shared" si="99"/>
        <v>May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f t="shared" si="96"/>
        <v>42549.916712962964</v>
      </c>
      <c r="L1568" t="b">
        <v>0</v>
      </c>
      <c r="M1568">
        <v>59</v>
      </c>
      <c r="N1568" t="b">
        <v>0</v>
      </c>
      <c r="O1568" t="s">
        <v>8278</v>
      </c>
      <c r="P1568" t="s">
        <v>8300</v>
      </c>
      <c r="Q1568" s="13">
        <f t="shared" si="97"/>
        <v>2016</v>
      </c>
      <c r="R1568" s="16">
        <f t="shared" si="98"/>
        <v>6</v>
      </c>
      <c r="S1568" t="str">
        <f t="shared" si="99"/>
        <v>Jun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f t="shared" si="96"/>
        <v>41671.936863425923</v>
      </c>
      <c r="L1569" t="b">
        <v>0</v>
      </c>
      <c r="M1569">
        <v>13</v>
      </c>
      <c r="N1569" t="b">
        <v>0</v>
      </c>
      <c r="O1569" t="s">
        <v>8278</v>
      </c>
      <c r="P1569" t="s">
        <v>8300</v>
      </c>
      <c r="Q1569" s="13">
        <f t="shared" si="97"/>
        <v>2014</v>
      </c>
      <c r="R1569" s="16">
        <f t="shared" si="98"/>
        <v>2</v>
      </c>
      <c r="S1569" t="str">
        <f t="shared" si="99"/>
        <v>Feb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f t="shared" si="96"/>
        <v>41962.062326388885</v>
      </c>
      <c r="L1570" t="b">
        <v>0</v>
      </c>
      <c r="M1570">
        <v>22</v>
      </c>
      <c r="N1570" t="b">
        <v>0</v>
      </c>
      <c r="O1570" t="s">
        <v>8278</v>
      </c>
      <c r="P1570" t="s">
        <v>8300</v>
      </c>
      <c r="Q1570" s="13">
        <f t="shared" si="97"/>
        <v>2014</v>
      </c>
      <c r="R1570" s="16">
        <f t="shared" si="98"/>
        <v>11</v>
      </c>
      <c r="S1570" t="str">
        <f t="shared" si="99"/>
        <v>Nov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f t="shared" si="96"/>
        <v>41389.679560185185</v>
      </c>
      <c r="L1571" t="b">
        <v>0</v>
      </c>
      <c r="M1571">
        <v>0</v>
      </c>
      <c r="N1571" t="b">
        <v>0</v>
      </c>
      <c r="O1571" t="s">
        <v>8278</v>
      </c>
      <c r="P1571" t="s">
        <v>8300</v>
      </c>
      <c r="Q1571" s="13">
        <f t="shared" si="97"/>
        <v>2013</v>
      </c>
      <c r="R1571" s="16">
        <f t="shared" si="98"/>
        <v>4</v>
      </c>
      <c r="S1571" t="str">
        <f t="shared" si="99"/>
        <v>Apr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f t="shared" si="96"/>
        <v>42438.813449074078</v>
      </c>
      <c r="L1572" t="b">
        <v>0</v>
      </c>
      <c r="M1572">
        <v>52</v>
      </c>
      <c r="N1572" t="b">
        <v>0</v>
      </c>
      <c r="O1572" t="s">
        <v>8278</v>
      </c>
      <c r="P1572" t="s">
        <v>8300</v>
      </c>
      <c r="Q1572" s="13">
        <f t="shared" si="97"/>
        <v>2016</v>
      </c>
      <c r="R1572" s="16">
        <f t="shared" si="98"/>
        <v>3</v>
      </c>
      <c r="S1572" t="str">
        <f t="shared" si="99"/>
        <v>Mar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f t="shared" si="96"/>
        <v>42144.769479166673</v>
      </c>
      <c r="L1573" t="b">
        <v>0</v>
      </c>
      <c r="M1573">
        <v>4</v>
      </c>
      <c r="N1573" t="b">
        <v>0</v>
      </c>
      <c r="O1573" t="s">
        <v>8278</v>
      </c>
      <c r="P1573" t="s">
        <v>8300</v>
      </c>
      <c r="Q1573" s="13">
        <f t="shared" si="97"/>
        <v>2015</v>
      </c>
      <c r="R1573" s="16">
        <f t="shared" si="98"/>
        <v>5</v>
      </c>
      <c r="S1573" t="str">
        <f t="shared" si="99"/>
        <v>May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f t="shared" si="96"/>
        <v>42404.033090277779</v>
      </c>
      <c r="L1574" t="b">
        <v>0</v>
      </c>
      <c r="M1574">
        <v>3</v>
      </c>
      <c r="N1574" t="b">
        <v>0</v>
      </c>
      <c r="O1574" t="s">
        <v>8278</v>
      </c>
      <c r="P1574" t="s">
        <v>8300</v>
      </c>
      <c r="Q1574" s="13">
        <f t="shared" si="97"/>
        <v>2016</v>
      </c>
      <c r="R1574" s="16">
        <f t="shared" si="98"/>
        <v>2</v>
      </c>
      <c r="S1574" t="str">
        <f t="shared" si="99"/>
        <v>Feb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f t="shared" si="96"/>
        <v>42786.000023148154</v>
      </c>
      <c r="L1575" t="b">
        <v>0</v>
      </c>
      <c r="M1575">
        <v>3</v>
      </c>
      <c r="N1575" t="b">
        <v>0</v>
      </c>
      <c r="O1575" t="s">
        <v>8278</v>
      </c>
      <c r="P1575" t="s">
        <v>8300</v>
      </c>
      <c r="Q1575" s="13">
        <f t="shared" si="97"/>
        <v>2017</v>
      </c>
      <c r="R1575" s="16">
        <f t="shared" si="98"/>
        <v>2</v>
      </c>
      <c r="S1575" t="str">
        <f t="shared" si="99"/>
        <v>Feb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f t="shared" si="96"/>
        <v>42017.927418981482</v>
      </c>
      <c r="L1576" t="b">
        <v>0</v>
      </c>
      <c r="M1576">
        <v>6</v>
      </c>
      <c r="N1576" t="b">
        <v>0</v>
      </c>
      <c r="O1576" t="s">
        <v>8278</v>
      </c>
      <c r="P1576" t="s">
        <v>8300</v>
      </c>
      <c r="Q1576" s="13">
        <f t="shared" si="97"/>
        <v>2015</v>
      </c>
      <c r="R1576" s="16">
        <f t="shared" si="98"/>
        <v>1</v>
      </c>
      <c r="S1576" t="str">
        <f t="shared" si="99"/>
        <v>Jan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f t="shared" si="96"/>
        <v>41799.524259259262</v>
      </c>
      <c r="L1577" t="b">
        <v>0</v>
      </c>
      <c r="M1577">
        <v>35</v>
      </c>
      <c r="N1577" t="b">
        <v>0</v>
      </c>
      <c r="O1577" t="s">
        <v>8278</v>
      </c>
      <c r="P1577" t="s">
        <v>8300</v>
      </c>
      <c r="Q1577" s="13">
        <f t="shared" si="97"/>
        <v>2014</v>
      </c>
      <c r="R1577" s="16">
        <f t="shared" si="98"/>
        <v>6</v>
      </c>
      <c r="S1577" t="str">
        <f t="shared" si="99"/>
        <v>Jun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f t="shared" si="96"/>
        <v>42140.879259259258</v>
      </c>
      <c r="L1578" t="b">
        <v>0</v>
      </c>
      <c r="M1578">
        <v>10</v>
      </c>
      <c r="N1578" t="b">
        <v>0</v>
      </c>
      <c r="O1578" t="s">
        <v>8278</v>
      </c>
      <c r="P1578" t="s">
        <v>8300</v>
      </c>
      <c r="Q1578" s="13">
        <f t="shared" si="97"/>
        <v>2015</v>
      </c>
      <c r="R1578" s="16">
        <f t="shared" si="98"/>
        <v>5</v>
      </c>
      <c r="S1578" t="str">
        <f t="shared" si="99"/>
        <v>May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f t="shared" si="96"/>
        <v>41054.847777777781</v>
      </c>
      <c r="L1579" t="b">
        <v>0</v>
      </c>
      <c r="M1579">
        <v>2</v>
      </c>
      <c r="N1579" t="b">
        <v>0</v>
      </c>
      <c r="O1579" t="s">
        <v>8278</v>
      </c>
      <c r="P1579" t="s">
        <v>8300</v>
      </c>
      <c r="Q1579" s="13">
        <f t="shared" si="97"/>
        <v>2012</v>
      </c>
      <c r="R1579" s="16">
        <f t="shared" si="98"/>
        <v>5</v>
      </c>
      <c r="S1579" t="str">
        <f t="shared" si="99"/>
        <v>May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f t="shared" si="96"/>
        <v>40399.065868055557</v>
      </c>
      <c r="L1580" t="b">
        <v>0</v>
      </c>
      <c r="M1580">
        <v>4</v>
      </c>
      <c r="N1580" t="b">
        <v>0</v>
      </c>
      <c r="O1580" t="s">
        <v>8278</v>
      </c>
      <c r="P1580" t="s">
        <v>8300</v>
      </c>
      <c r="Q1580" s="13">
        <f t="shared" si="97"/>
        <v>2010</v>
      </c>
      <c r="R1580" s="16">
        <f t="shared" si="98"/>
        <v>8</v>
      </c>
      <c r="S1580" t="str">
        <f t="shared" si="99"/>
        <v>Aug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f t="shared" si="96"/>
        <v>41481.996423611112</v>
      </c>
      <c r="L1581" t="b">
        <v>0</v>
      </c>
      <c r="M1581">
        <v>2</v>
      </c>
      <c r="N1581" t="b">
        <v>0</v>
      </c>
      <c r="O1581" t="s">
        <v>8278</v>
      </c>
      <c r="P1581" t="s">
        <v>8300</v>
      </c>
      <c r="Q1581" s="13">
        <f t="shared" si="97"/>
        <v>2013</v>
      </c>
      <c r="R1581" s="16">
        <f t="shared" si="98"/>
        <v>7</v>
      </c>
      <c r="S1581" t="str">
        <f t="shared" si="99"/>
        <v>Jul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f t="shared" si="96"/>
        <v>40990.050069444449</v>
      </c>
      <c r="L1582" t="b">
        <v>0</v>
      </c>
      <c r="M1582">
        <v>0</v>
      </c>
      <c r="N1582" t="b">
        <v>0</v>
      </c>
      <c r="O1582" t="s">
        <v>8278</v>
      </c>
      <c r="P1582" t="s">
        <v>8300</v>
      </c>
      <c r="Q1582" s="13">
        <f t="shared" si="97"/>
        <v>2012</v>
      </c>
      <c r="R1582" s="16">
        <f t="shared" si="98"/>
        <v>3</v>
      </c>
      <c r="S1582" t="str">
        <f t="shared" si="99"/>
        <v>Mar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f t="shared" si="96"/>
        <v>42325.448958333334</v>
      </c>
      <c r="L1583" t="b">
        <v>0</v>
      </c>
      <c r="M1583">
        <v>1</v>
      </c>
      <c r="N1583" t="b">
        <v>0</v>
      </c>
      <c r="O1583" t="s">
        <v>8294</v>
      </c>
      <c r="P1583" t="s">
        <v>8301</v>
      </c>
      <c r="Q1583" s="13">
        <f t="shared" si="97"/>
        <v>2015</v>
      </c>
      <c r="R1583" s="16">
        <f t="shared" si="98"/>
        <v>11</v>
      </c>
      <c r="S1583" t="str">
        <f t="shared" si="99"/>
        <v>Nov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f t="shared" si="96"/>
        <v>42246.789965277778</v>
      </c>
      <c r="L1584" t="b">
        <v>0</v>
      </c>
      <c r="M1584">
        <v>3</v>
      </c>
      <c r="N1584" t="b">
        <v>0</v>
      </c>
      <c r="O1584" t="s">
        <v>8294</v>
      </c>
      <c r="P1584" t="s">
        <v>8301</v>
      </c>
      <c r="Q1584" s="13">
        <f t="shared" si="97"/>
        <v>2015</v>
      </c>
      <c r="R1584" s="16">
        <f t="shared" si="98"/>
        <v>8</v>
      </c>
      <c r="S1584" t="str">
        <f t="shared" si="99"/>
        <v>Aug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f t="shared" si="96"/>
        <v>41877.904988425929</v>
      </c>
      <c r="L1585" t="b">
        <v>0</v>
      </c>
      <c r="M1585">
        <v>1</v>
      </c>
      <c r="N1585" t="b">
        <v>0</v>
      </c>
      <c r="O1585" t="s">
        <v>8294</v>
      </c>
      <c r="P1585" t="s">
        <v>8301</v>
      </c>
      <c r="Q1585" s="13">
        <f t="shared" si="97"/>
        <v>2014</v>
      </c>
      <c r="R1585" s="16">
        <f t="shared" si="98"/>
        <v>8</v>
      </c>
      <c r="S1585" t="str">
        <f t="shared" si="99"/>
        <v>Aug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f t="shared" si="96"/>
        <v>41779.649317129632</v>
      </c>
      <c r="L1586" t="b">
        <v>0</v>
      </c>
      <c r="M1586">
        <v>0</v>
      </c>
      <c r="N1586" t="b">
        <v>0</v>
      </c>
      <c r="O1586" t="s">
        <v>8294</v>
      </c>
      <c r="P1586" t="s">
        <v>8301</v>
      </c>
      <c r="Q1586" s="13">
        <f t="shared" si="97"/>
        <v>2014</v>
      </c>
      <c r="R1586" s="16">
        <f t="shared" si="98"/>
        <v>5</v>
      </c>
      <c r="S1586" t="str">
        <f t="shared" si="99"/>
        <v>May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f t="shared" si="96"/>
        <v>42707.895462962959</v>
      </c>
      <c r="L1587" t="b">
        <v>0</v>
      </c>
      <c r="M1587">
        <v>12</v>
      </c>
      <c r="N1587" t="b">
        <v>0</v>
      </c>
      <c r="O1587" t="s">
        <v>8294</v>
      </c>
      <c r="P1587" t="s">
        <v>8301</v>
      </c>
      <c r="Q1587" s="13">
        <f t="shared" si="97"/>
        <v>2016</v>
      </c>
      <c r="R1587" s="16">
        <f t="shared" si="98"/>
        <v>12</v>
      </c>
      <c r="S1587" t="str">
        <f t="shared" si="99"/>
        <v>Dec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f t="shared" si="96"/>
        <v>42069.104421296302</v>
      </c>
      <c r="L1588" t="b">
        <v>0</v>
      </c>
      <c r="M1588">
        <v>0</v>
      </c>
      <c r="N1588" t="b">
        <v>0</v>
      </c>
      <c r="O1588" t="s">
        <v>8294</v>
      </c>
      <c r="P1588" t="s">
        <v>8301</v>
      </c>
      <c r="Q1588" s="13">
        <f t="shared" si="97"/>
        <v>2015</v>
      </c>
      <c r="R1588" s="16">
        <f t="shared" si="98"/>
        <v>3</v>
      </c>
      <c r="S1588" t="str">
        <f t="shared" si="99"/>
        <v>Mar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f t="shared" si="96"/>
        <v>41956.950983796298</v>
      </c>
      <c r="L1589" t="b">
        <v>0</v>
      </c>
      <c r="M1589">
        <v>1</v>
      </c>
      <c r="N1589" t="b">
        <v>0</v>
      </c>
      <c r="O1589" t="s">
        <v>8294</v>
      </c>
      <c r="P1589" t="s">
        <v>8301</v>
      </c>
      <c r="Q1589" s="13">
        <f t="shared" si="97"/>
        <v>2014</v>
      </c>
      <c r="R1589" s="16">
        <f t="shared" si="98"/>
        <v>11</v>
      </c>
      <c r="S1589" t="str">
        <f t="shared" si="99"/>
        <v>Nov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f t="shared" si="96"/>
        <v>42005.24998842593</v>
      </c>
      <c r="L1590" t="b">
        <v>0</v>
      </c>
      <c r="M1590">
        <v>0</v>
      </c>
      <c r="N1590" t="b">
        <v>0</v>
      </c>
      <c r="O1590" t="s">
        <v>8294</v>
      </c>
      <c r="P1590" t="s">
        <v>8301</v>
      </c>
      <c r="Q1590" s="13">
        <f t="shared" si="97"/>
        <v>2015</v>
      </c>
      <c r="R1590" s="16">
        <f t="shared" si="98"/>
        <v>1</v>
      </c>
      <c r="S1590" t="str">
        <f t="shared" si="99"/>
        <v>Jan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f t="shared" si="96"/>
        <v>42256.984791666662</v>
      </c>
      <c r="L1591" t="b">
        <v>0</v>
      </c>
      <c r="M1591">
        <v>0</v>
      </c>
      <c r="N1591" t="b">
        <v>0</v>
      </c>
      <c r="O1591" t="s">
        <v>8294</v>
      </c>
      <c r="P1591" t="s">
        <v>8301</v>
      </c>
      <c r="Q1591" s="13">
        <f t="shared" si="97"/>
        <v>2015</v>
      </c>
      <c r="R1591" s="16">
        <f t="shared" si="98"/>
        <v>9</v>
      </c>
      <c r="S1591" t="str">
        <f t="shared" si="99"/>
        <v>Sep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f t="shared" si="96"/>
        <v>42240.857222222221</v>
      </c>
      <c r="L1592" t="b">
        <v>0</v>
      </c>
      <c r="M1592">
        <v>2</v>
      </c>
      <c r="N1592" t="b">
        <v>0</v>
      </c>
      <c r="O1592" t="s">
        <v>8294</v>
      </c>
      <c r="P1592" t="s">
        <v>8301</v>
      </c>
      <c r="Q1592" s="13">
        <f t="shared" si="97"/>
        <v>2015</v>
      </c>
      <c r="R1592" s="16">
        <f t="shared" si="98"/>
        <v>8</v>
      </c>
      <c r="S1592" t="str">
        <f t="shared" si="99"/>
        <v>Aug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f t="shared" si="96"/>
        <v>42433.726168981477</v>
      </c>
      <c r="L1593" t="b">
        <v>0</v>
      </c>
      <c r="M1593">
        <v>92</v>
      </c>
      <c r="N1593" t="b">
        <v>0</v>
      </c>
      <c r="O1593" t="s">
        <v>8294</v>
      </c>
      <c r="P1593" t="s">
        <v>8301</v>
      </c>
      <c r="Q1593" s="13">
        <f t="shared" si="97"/>
        <v>2016</v>
      </c>
      <c r="R1593" s="16">
        <f t="shared" si="98"/>
        <v>3</v>
      </c>
      <c r="S1593" t="str">
        <f t="shared" si="99"/>
        <v>Mar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f t="shared" si="96"/>
        <v>42046.072743055556</v>
      </c>
      <c r="L1594" t="b">
        <v>0</v>
      </c>
      <c r="M1594">
        <v>0</v>
      </c>
      <c r="N1594" t="b">
        <v>0</v>
      </c>
      <c r="O1594" t="s">
        <v>8294</v>
      </c>
      <c r="P1594" t="s">
        <v>8301</v>
      </c>
      <c r="Q1594" s="13">
        <f t="shared" si="97"/>
        <v>2015</v>
      </c>
      <c r="R1594" s="16">
        <f t="shared" si="98"/>
        <v>2</v>
      </c>
      <c r="S1594" t="str">
        <f t="shared" si="99"/>
        <v>Feb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f t="shared" si="96"/>
        <v>42033.845543981486</v>
      </c>
      <c r="L1595" t="b">
        <v>0</v>
      </c>
      <c r="M1595">
        <v>3</v>
      </c>
      <c r="N1595" t="b">
        <v>0</v>
      </c>
      <c r="O1595" t="s">
        <v>8294</v>
      </c>
      <c r="P1595" t="s">
        <v>8301</v>
      </c>
      <c r="Q1595" s="13">
        <f t="shared" si="97"/>
        <v>2015</v>
      </c>
      <c r="R1595" s="16">
        <f t="shared" si="98"/>
        <v>1</v>
      </c>
      <c r="S1595" t="str">
        <f t="shared" si="99"/>
        <v>Jan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f t="shared" si="96"/>
        <v>42445.712754629625</v>
      </c>
      <c r="L1596" t="b">
        <v>0</v>
      </c>
      <c r="M1596">
        <v>10</v>
      </c>
      <c r="N1596" t="b">
        <v>0</v>
      </c>
      <c r="O1596" t="s">
        <v>8294</v>
      </c>
      <c r="P1596" t="s">
        <v>8301</v>
      </c>
      <c r="Q1596" s="13">
        <f t="shared" si="97"/>
        <v>2016</v>
      </c>
      <c r="R1596" s="16">
        <f t="shared" si="98"/>
        <v>3</v>
      </c>
      <c r="S1596" t="str">
        <f t="shared" si="99"/>
        <v>Mar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f t="shared" si="96"/>
        <v>41780.050092592595</v>
      </c>
      <c r="L1597" t="b">
        <v>0</v>
      </c>
      <c r="M1597">
        <v>7</v>
      </c>
      <c r="N1597" t="b">
        <v>0</v>
      </c>
      <c r="O1597" t="s">
        <v>8294</v>
      </c>
      <c r="P1597" t="s">
        <v>8301</v>
      </c>
      <c r="Q1597" s="13">
        <f t="shared" si="97"/>
        <v>2014</v>
      </c>
      <c r="R1597" s="16">
        <f t="shared" si="98"/>
        <v>5</v>
      </c>
      <c r="S1597" t="str">
        <f t="shared" si="99"/>
        <v>May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f t="shared" si="96"/>
        <v>41941.430196759262</v>
      </c>
      <c r="L1598" t="b">
        <v>0</v>
      </c>
      <c r="M1598">
        <v>3</v>
      </c>
      <c r="N1598" t="b">
        <v>0</v>
      </c>
      <c r="O1598" t="s">
        <v>8294</v>
      </c>
      <c r="P1598" t="s">
        <v>8301</v>
      </c>
      <c r="Q1598" s="13">
        <f t="shared" si="97"/>
        <v>2014</v>
      </c>
      <c r="R1598" s="16">
        <f t="shared" si="98"/>
        <v>10</v>
      </c>
      <c r="S1598" t="str">
        <f t="shared" si="99"/>
        <v>Oct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f t="shared" si="96"/>
        <v>42603.354131944448</v>
      </c>
      <c r="L1599" t="b">
        <v>0</v>
      </c>
      <c r="M1599">
        <v>0</v>
      </c>
      <c r="N1599" t="b">
        <v>0</v>
      </c>
      <c r="O1599" t="s">
        <v>8294</v>
      </c>
      <c r="P1599" t="s">
        <v>8301</v>
      </c>
      <c r="Q1599" s="13">
        <f t="shared" si="97"/>
        <v>2016</v>
      </c>
      <c r="R1599" s="16">
        <f t="shared" si="98"/>
        <v>8</v>
      </c>
      <c r="S1599" t="str">
        <f t="shared" si="99"/>
        <v>Aug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f t="shared" si="96"/>
        <v>42151.667337962965</v>
      </c>
      <c r="L1600" t="b">
        <v>0</v>
      </c>
      <c r="M1600">
        <v>1</v>
      </c>
      <c r="N1600" t="b">
        <v>0</v>
      </c>
      <c r="O1600" t="s">
        <v>8294</v>
      </c>
      <c r="P1600" t="s">
        <v>8301</v>
      </c>
      <c r="Q1600" s="13">
        <f t="shared" si="97"/>
        <v>2015</v>
      </c>
      <c r="R1600" s="16">
        <f t="shared" si="98"/>
        <v>5</v>
      </c>
      <c r="S1600" t="str">
        <f t="shared" si="99"/>
        <v>May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f t="shared" si="96"/>
        <v>42438.53907407407</v>
      </c>
      <c r="L1601" t="b">
        <v>0</v>
      </c>
      <c r="M1601">
        <v>0</v>
      </c>
      <c r="N1601" t="b">
        <v>0</v>
      </c>
      <c r="O1601" t="s">
        <v>8294</v>
      </c>
      <c r="P1601" t="s">
        <v>8301</v>
      </c>
      <c r="Q1601" s="13">
        <f t="shared" si="97"/>
        <v>2016</v>
      </c>
      <c r="R1601" s="16">
        <f t="shared" si="98"/>
        <v>3</v>
      </c>
      <c r="S1601" t="str">
        <f t="shared" si="99"/>
        <v>Mar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f t="shared" si="96"/>
        <v>41791.057314814818</v>
      </c>
      <c r="L1602" t="b">
        <v>0</v>
      </c>
      <c r="M1602">
        <v>9</v>
      </c>
      <c r="N1602" t="b">
        <v>0</v>
      </c>
      <c r="O1602" t="s">
        <v>8294</v>
      </c>
      <c r="P1602" t="s">
        <v>8301</v>
      </c>
      <c r="Q1602" s="13">
        <f t="shared" si="97"/>
        <v>2014</v>
      </c>
      <c r="R1602" s="16">
        <f t="shared" si="98"/>
        <v>6</v>
      </c>
      <c r="S1602" t="str">
        <f t="shared" si="99"/>
        <v>Jun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f t="shared" ref="K1603:K1666" si="100">J1603/60/60/24+DATE(1970,1,1)</f>
        <v>40638.092974537038</v>
      </c>
      <c r="L1603" t="b">
        <v>0</v>
      </c>
      <c r="M1603">
        <v>56</v>
      </c>
      <c r="N1603" t="b">
        <v>1</v>
      </c>
      <c r="O1603" t="s">
        <v>8281</v>
      </c>
      <c r="P1603" t="s">
        <v>8282</v>
      </c>
      <c r="Q1603" s="13">
        <f t="shared" ref="Q1603:Q1666" si="101">YEAR(K1603)</f>
        <v>2011</v>
      </c>
      <c r="R1603" s="16">
        <f t="shared" ref="R1603:R1666" si="102">MONTH(K1603)</f>
        <v>4</v>
      </c>
      <c r="S1603" t="str">
        <f t="shared" ref="S1603:S1666" si="103">TEXT(R1603*29,"MMM")</f>
        <v>Apr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f t="shared" si="100"/>
        <v>40788.297650462962</v>
      </c>
      <c r="L1604" t="b">
        <v>0</v>
      </c>
      <c r="M1604">
        <v>32</v>
      </c>
      <c r="N1604" t="b">
        <v>1</v>
      </c>
      <c r="O1604" t="s">
        <v>8281</v>
      </c>
      <c r="P1604" t="s">
        <v>8282</v>
      </c>
      <c r="Q1604" s="13">
        <f t="shared" si="101"/>
        <v>2011</v>
      </c>
      <c r="R1604" s="16">
        <f t="shared" si="102"/>
        <v>9</v>
      </c>
      <c r="S1604" t="str">
        <f t="shared" si="103"/>
        <v>Sep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f t="shared" si="100"/>
        <v>40876.169664351852</v>
      </c>
      <c r="L1605" t="b">
        <v>0</v>
      </c>
      <c r="M1605">
        <v>30</v>
      </c>
      <c r="N1605" t="b">
        <v>1</v>
      </c>
      <c r="O1605" t="s">
        <v>8281</v>
      </c>
      <c r="P1605" t="s">
        <v>8282</v>
      </c>
      <c r="Q1605" s="13">
        <f t="shared" si="101"/>
        <v>2011</v>
      </c>
      <c r="R1605" s="16">
        <f t="shared" si="102"/>
        <v>11</v>
      </c>
      <c r="S1605" t="str">
        <f t="shared" si="103"/>
        <v>Nov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f t="shared" si="100"/>
        <v>40945.845312500001</v>
      </c>
      <c r="L1606" t="b">
        <v>0</v>
      </c>
      <c r="M1606">
        <v>70</v>
      </c>
      <c r="N1606" t="b">
        <v>1</v>
      </c>
      <c r="O1606" t="s">
        <v>8281</v>
      </c>
      <c r="P1606" t="s">
        <v>8282</v>
      </c>
      <c r="Q1606" s="13">
        <f t="shared" si="101"/>
        <v>2012</v>
      </c>
      <c r="R1606" s="16">
        <f t="shared" si="102"/>
        <v>2</v>
      </c>
      <c r="S1606" t="str">
        <f t="shared" si="103"/>
        <v>Feb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f t="shared" si="100"/>
        <v>40747.012881944444</v>
      </c>
      <c r="L1607" t="b">
        <v>0</v>
      </c>
      <c r="M1607">
        <v>44</v>
      </c>
      <c r="N1607" t="b">
        <v>1</v>
      </c>
      <c r="O1607" t="s">
        <v>8281</v>
      </c>
      <c r="P1607" t="s">
        <v>8282</v>
      </c>
      <c r="Q1607" s="13">
        <f t="shared" si="101"/>
        <v>2011</v>
      </c>
      <c r="R1607" s="16">
        <f t="shared" si="102"/>
        <v>7</v>
      </c>
      <c r="S1607" t="str">
        <f t="shared" si="103"/>
        <v>Jul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f t="shared" si="100"/>
        <v>40536.111550925925</v>
      </c>
      <c r="L1608" t="b">
        <v>0</v>
      </c>
      <c r="M1608">
        <v>92</v>
      </c>
      <c r="N1608" t="b">
        <v>1</v>
      </c>
      <c r="O1608" t="s">
        <v>8281</v>
      </c>
      <c r="P1608" t="s">
        <v>8282</v>
      </c>
      <c r="Q1608" s="13">
        <f t="shared" si="101"/>
        <v>2010</v>
      </c>
      <c r="R1608" s="16">
        <f t="shared" si="102"/>
        <v>12</v>
      </c>
      <c r="S1608" t="str">
        <f t="shared" si="103"/>
        <v>Dec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f t="shared" si="100"/>
        <v>41053.80846064815</v>
      </c>
      <c r="L1609" t="b">
        <v>0</v>
      </c>
      <c r="M1609">
        <v>205</v>
      </c>
      <c r="N1609" t="b">
        <v>1</v>
      </c>
      <c r="O1609" t="s">
        <v>8281</v>
      </c>
      <c r="P1609" t="s">
        <v>8282</v>
      </c>
      <c r="Q1609" s="13">
        <f t="shared" si="101"/>
        <v>2012</v>
      </c>
      <c r="R1609" s="16">
        <f t="shared" si="102"/>
        <v>5</v>
      </c>
      <c r="S1609" t="str">
        <f t="shared" si="103"/>
        <v>May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f t="shared" si="100"/>
        <v>41607.83085648148</v>
      </c>
      <c r="L1610" t="b">
        <v>0</v>
      </c>
      <c r="M1610">
        <v>23</v>
      </c>
      <c r="N1610" t="b">
        <v>1</v>
      </c>
      <c r="O1610" t="s">
        <v>8281</v>
      </c>
      <c r="P1610" t="s">
        <v>8282</v>
      </c>
      <c r="Q1610" s="13">
        <f t="shared" si="101"/>
        <v>2013</v>
      </c>
      <c r="R1610" s="16">
        <f t="shared" si="102"/>
        <v>11</v>
      </c>
      <c r="S1610" t="str">
        <f t="shared" si="103"/>
        <v>Nov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f t="shared" si="100"/>
        <v>40796.001261574071</v>
      </c>
      <c r="L1611" t="b">
        <v>0</v>
      </c>
      <c r="M1611">
        <v>4</v>
      </c>
      <c r="N1611" t="b">
        <v>1</v>
      </c>
      <c r="O1611" t="s">
        <v>8281</v>
      </c>
      <c r="P1611" t="s">
        <v>8282</v>
      </c>
      <c r="Q1611" s="13">
        <f t="shared" si="101"/>
        <v>2011</v>
      </c>
      <c r="R1611" s="16">
        <f t="shared" si="102"/>
        <v>9</v>
      </c>
      <c r="S1611" t="str">
        <f t="shared" si="103"/>
        <v>Sep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f t="shared" si="100"/>
        <v>41228.924884259257</v>
      </c>
      <c r="L1612" t="b">
        <v>0</v>
      </c>
      <c r="M1612">
        <v>112</v>
      </c>
      <c r="N1612" t="b">
        <v>1</v>
      </c>
      <c r="O1612" t="s">
        <v>8281</v>
      </c>
      <c r="P1612" t="s">
        <v>8282</v>
      </c>
      <c r="Q1612" s="13">
        <f t="shared" si="101"/>
        <v>2012</v>
      </c>
      <c r="R1612" s="16">
        <f t="shared" si="102"/>
        <v>11</v>
      </c>
      <c r="S1612" t="str">
        <f t="shared" si="103"/>
        <v>Nov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f t="shared" si="100"/>
        <v>41409.00037037037</v>
      </c>
      <c r="L1613" t="b">
        <v>0</v>
      </c>
      <c r="M1613">
        <v>27</v>
      </c>
      <c r="N1613" t="b">
        <v>1</v>
      </c>
      <c r="O1613" t="s">
        <v>8281</v>
      </c>
      <c r="P1613" t="s">
        <v>8282</v>
      </c>
      <c r="Q1613" s="13">
        <f t="shared" si="101"/>
        <v>2013</v>
      </c>
      <c r="R1613" s="16">
        <f t="shared" si="102"/>
        <v>5</v>
      </c>
      <c r="S1613" t="str">
        <f t="shared" si="103"/>
        <v>May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f t="shared" si="100"/>
        <v>41246.874814814815</v>
      </c>
      <c r="L1614" t="b">
        <v>0</v>
      </c>
      <c r="M1614">
        <v>11</v>
      </c>
      <c r="N1614" t="b">
        <v>1</v>
      </c>
      <c r="O1614" t="s">
        <v>8281</v>
      </c>
      <c r="P1614" t="s">
        <v>8282</v>
      </c>
      <c r="Q1614" s="13">
        <f t="shared" si="101"/>
        <v>2012</v>
      </c>
      <c r="R1614" s="16">
        <f t="shared" si="102"/>
        <v>12</v>
      </c>
      <c r="S1614" t="str">
        <f t="shared" si="103"/>
        <v>Dec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f t="shared" si="100"/>
        <v>41082.069467592592</v>
      </c>
      <c r="L1615" t="b">
        <v>0</v>
      </c>
      <c r="M1615">
        <v>26</v>
      </c>
      <c r="N1615" t="b">
        <v>1</v>
      </c>
      <c r="O1615" t="s">
        <v>8281</v>
      </c>
      <c r="P1615" t="s">
        <v>8282</v>
      </c>
      <c r="Q1615" s="13">
        <f t="shared" si="101"/>
        <v>2012</v>
      </c>
      <c r="R1615" s="16">
        <f t="shared" si="102"/>
        <v>6</v>
      </c>
      <c r="S1615" t="str">
        <f t="shared" si="103"/>
        <v>Jun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f t="shared" si="100"/>
        <v>41794.981122685182</v>
      </c>
      <c r="L1616" t="b">
        <v>0</v>
      </c>
      <c r="M1616">
        <v>77</v>
      </c>
      <c r="N1616" t="b">
        <v>1</v>
      </c>
      <c r="O1616" t="s">
        <v>8281</v>
      </c>
      <c r="P1616" t="s">
        <v>8282</v>
      </c>
      <c r="Q1616" s="13">
        <f t="shared" si="101"/>
        <v>2014</v>
      </c>
      <c r="R1616" s="16">
        <f t="shared" si="102"/>
        <v>6</v>
      </c>
      <c r="S1616" t="str">
        <f t="shared" si="103"/>
        <v>Jun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f t="shared" si="100"/>
        <v>40845.050879629627</v>
      </c>
      <c r="L1617" t="b">
        <v>0</v>
      </c>
      <c r="M1617">
        <v>136</v>
      </c>
      <c r="N1617" t="b">
        <v>1</v>
      </c>
      <c r="O1617" t="s">
        <v>8281</v>
      </c>
      <c r="P1617" t="s">
        <v>8282</v>
      </c>
      <c r="Q1617" s="13">
        <f t="shared" si="101"/>
        <v>2011</v>
      </c>
      <c r="R1617" s="16">
        <f t="shared" si="102"/>
        <v>10</v>
      </c>
      <c r="S1617" t="str">
        <f t="shared" si="103"/>
        <v>Oct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f t="shared" si="100"/>
        <v>41194.715520833335</v>
      </c>
      <c r="L1618" t="b">
        <v>0</v>
      </c>
      <c r="M1618">
        <v>157</v>
      </c>
      <c r="N1618" t="b">
        <v>1</v>
      </c>
      <c r="O1618" t="s">
        <v>8281</v>
      </c>
      <c r="P1618" t="s">
        <v>8282</v>
      </c>
      <c r="Q1618" s="13">
        <f t="shared" si="101"/>
        <v>2012</v>
      </c>
      <c r="R1618" s="16">
        <f t="shared" si="102"/>
        <v>10</v>
      </c>
      <c r="S1618" t="str">
        <f t="shared" si="103"/>
        <v>Oct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f t="shared" si="100"/>
        <v>41546.664212962962</v>
      </c>
      <c r="L1619" t="b">
        <v>0</v>
      </c>
      <c r="M1619">
        <v>158</v>
      </c>
      <c r="N1619" t="b">
        <v>1</v>
      </c>
      <c r="O1619" t="s">
        <v>8281</v>
      </c>
      <c r="P1619" t="s">
        <v>8282</v>
      </c>
      <c r="Q1619" s="13">
        <f t="shared" si="101"/>
        <v>2013</v>
      </c>
      <c r="R1619" s="16">
        <f t="shared" si="102"/>
        <v>9</v>
      </c>
      <c r="S1619" t="str">
        <f t="shared" si="103"/>
        <v>Sep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f t="shared" si="100"/>
        <v>41301.654340277775</v>
      </c>
      <c r="L1620" t="b">
        <v>0</v>
      </c>
      <c r="M1620">
        <v>27</v>
      </c>
      <c r="N1620" t="b">
        <v>1</v>
      </c>
      <c r="O1620" t="s">
        <v>8281</v>
      </c>
      <c r="P1620" t="s">
        <v>8282</v>
      </c>
      <c r="Q1620" s="13">
        <f t="shared" si="101"/>
        <v>2013</v>
      </c>
      <c r="R1620" s="16">
        <f t="shared" si="102"/>
        <v>1</v>
      </c>
      <c r="S1620" t="str">
        <f t="shared" si="103"/>
        <v>Jan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f t="shared" si="100"/>
        <v>41876.18618055556</v>
      </c>
      <c r="L1621" t="b">
        <v>0</v>
      </c>
      <c r="M1621">
        <v>23</v>
      </c>
      <c r="N1621" t="b">
        <v>1</v>
      </c>
      <c r="O1621" t="s">
        <v>8281</v>
      </c>
      <c r="P1621" t="s">
        <v>8282</v>
      </c>
      <c r="Q1621" s="13">
        <f t="shared" si="101"/>
        <v>2014</v>
      </c>
      <c r="R1621" s="16">
        <f t="shared" si="102"/>
        <v>8</v>
      </c>
      <c r="S1621" t="str">
        <f t="shared" si="103"/>
        <v>Aug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f t="shared" si="100"/>
        <v>41321.339583333334</v>
      </c>
      <c r="L1622" t="b">
        <v>0</v>
      </c>
      <c r="M1622">
        <v>17</v>
      </c>
      <c r="N1622" t="b">
        <v>1</v>
      </c>
      <c r="O1622" t="s">
        <v>8281</v>
      </c>
      <c r="P1622" t="s">
        <v>8282</v>
      </c>
      <c r="Q1622" s="13">
        <f t="shared" si="101"/>
        <v>2013</v>
      </c>
      <c r="R1622" s="16">
        <f t="shared" si="102"/>
        <v>2</v>
      </c>
      <c r="S1622" t="str">
        <f t="shared" si="103"/>
        <v>Feb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f t="shared" si="100"/>
        <v>41003.60665509259</v>
      </c>
      <c r="L1623" t="b">
        <v>0</v>
      </c>
      <c r="M1623">
        <v>37</v>
      </c>
      <c r="N1623" t="b">
        <v>1</v>
      </c>
      <c r="O1623" t="s">
        <v>8281</v>
      </c>
      <c r="P1623" t="s">
        <v>8282</v>
      </c>
      <c r="Q1623" s="13">
        <f t="shared" si="101"/>
        <v>2012</v>
      </c>
      <c r="R1623" s="16">
        <f t="shared" si="102"/>
        <v>4</v>
      </c>
      <c r="S1623" t="str">
        <f t="shared" si="103"/>
        <v>Apr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f t="shared" si="100"/>
        <v>41950.29483796296</v>
      </c>
      <c r="L1624" t="b">
        <v>0</v>
      </c>
      <c r="M1624">
        <v>65</v>
      </c>
      <c r="N1624" t="b">
        <v>1</v>
      </c>
      <c r="O1624" t="s">
        <v>8281</v>
      </c>
      <c r="P1624" t="s">
        <v>8282</v>
      </c>
      <c r="Q1624" s="13">
        <f t="shared" si="101"/>
        <v>2014</v>
      </c>
      <c r="R1624" s="16">
        <f t="shared" si="102"/>
        <v>11</v>
      </c>
      <c r="S1624" t="str">
        <f t="shared" si="103"/>
        <v>Nov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f t="shared" si="100"/>
        <v>41453.688530092593</v>
      </c>
      <c r="L1625" t="b">
        <v>0</v>
      </c>
      <c r="M1625">
        <v>18</v>
      </c>
      <c r="N1625" t="b">
        <v>1</v>
      </c>
      <c r="O1625" t="s">
        <v>8281</v>
      </c>
      <c r="P1625" t="s">
        <v>8282</v>
      </c>
      <c r="Q1625" s="13">
        <f t="shared" si="101"/>
        <v>2013</v>
      </c>
      <c r="R1625" s="16">
        <f t="shared" si="102"/>
        <v>6</v>
      </c>
      <c r="S1625" t="str">
        <f t="shared" si="103"/>
        <v>Jun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f t="shared" si="100"/>
        <v>41243.367303240739</v>
      </c>
      <c r="L1626" t="b">
        <v>0</v>
      </c>
      <c r="M1626">
        <v>25</v>
      </c>
      <c r="N1626" t="b">
        <v>1</v>
      </c>
      <c r="O1626" t="s">
        <v>8281</v>
      </c>
      <c r="P1626" t="s">
        <v>8282</v>
      </c>
      <c r="Q1626" s="13">
        <f t="shared" si="101"/>
        <v>2012</v>
      </c>
      <c r="R1626" s="16">
        <f t="shared" si="102"/>
        <v>11</v>
      </c>
      <c r="S1626" t="str">
        <f t="shared" si="103"/>
        <v>Nov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f t="shared" si="100"/>
        <v>41135.699687500004</v>
      </c>
      <c r="L1627" t="b">
        <v>0</v>
      </c>
      <c r="M1627">
        <v>104</v>
      </c>
      <c r="N1627" t="b">
        <v>1</v>
      </c>
      <c r="O1627" t="s">
        <v>8281</v>
      </c>
      <c r="P1627" t="s">
        <v>8282</v>
      </c>
      <c r="Q1627" s="13">
        <f t="shared" si="101"/>
        <v>2012</v>
      </c>
      <c r="R1627" s="16">
        <f t="shared" si="102"/>
        <v>8</v>
      </c>
      <c r="S1627" t="str">
        <f t="shared" si="103"/>
        <v>Aug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f t="shared" si="100"/>
        <v>41579.847997685189</v>
      </c>
      <c r="L1628" t="b">
        <v>0</v>
      </c>
      <c r="M1628">
        <v>108</v>
      </c>
      <c r="N1628" t="b">
        <v>1</v>
      </c>
      <c r="O1628" t="s">
        <v>8281</v>
      </c>
      <c r="P1628" t="s">
        <v>8282</v>
      </c>
      <c r="Q1628" s="13">
        <f t="shared" si="101"/>
        <v>2013</v>
      </c>
      <c r="R1628" s="16">
        <f t="shared" si="102"/>
        <v>11</v>
      </c>
      <c r="S1628" t="str">
        <f t="shared" si="103"/>
        <v>Nov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f t="shared" si="100"/>
        <v>41205.707048611112</v>
      </c>
      <c r="L1629" t="b">
        <v>0</v>
      </c>
      <c r="M1629">
        <v>38</v>
      </c>
      <c r="N1629" t="b">
        <v>1</v>
      </c>
      <c r="O1629" t="s">
        <v>8281</v>
      </c>
      <c r="P1629" t="s">
        <v>8282</v>
      </c>
      <c r="Q1629" s="13">
        <f t="shared" si="101"/>
        <v>2012</v>
      </c>
      <c r="R1629" s="16">
        <f t="shared" si="102"/>
        <v>10</v>
      </c>
      <c r="S1629" t="str">
        <f t="shared" si="103"/>
        <v>Oct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f t="shared" si="100"/>
        <v>41774.737060185187</v>
      </c>
      <c r="L1630" t="b">
        <v>0</v>
      </c>
      <c r="M1630">
        <v>88</v>
      </c>
      <c r="N1630" t="b">
        <v>1</v>
      </c>
      <c r="O1630" t="s">
        <v>8281</v>
      </c>
      <c r="P1630" t="s">
        <v>8282</v>
      </c>
      <c r="Q1630" s="13">
        <f t="shared" si="101"/>
        <v>2014</v>
      </c>
      <c r="R1630" s="16">
        <f t="shared" si="102"/>
        <v>5</v>
      </c>
      <c r="S1630" t="str">
        <f t="shared" si="103"/>
        <v>May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f t="shared" si="100"/>
        <v>41645.867280092592</v>
      </c>
      <c r="L1631" t="b">
        <v>0</v>
      </c>
      <c r="M1631">
        <v>82</v>
      </c>
      <c r="N1631" t="b">
        <v>1</v>
      </c>
      <c r="O1631" t="s">
        <v>8281</v>
      </c>
      <c r="P1631" t="s">
        <v>8282</v>
      </c>
      <c r="Q1631" s="13">
        <f t="shared" si="101"/>
        <v>2014</v>
      </c>
      <c r="R1631" s="16">
        <f t="shared" si="102"/>
        <v>1</v>
      </c>
      <c r="S1631" t="str">
        <f t="shared" si="103"/>
        <v>Jan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f t="shared" si="100"/>
        <v>40939.837673611109</v>
      </c>
      <c r="L1632" t="b">
        <v>0</v>
      </c>
      <c r="M1632">
        <v>126</v>
      </c>
      <c r="N1632" t="b">
        <v>1</v>
      </c>
      <c r="O1632" t="s">
        <v>8281</v>
      </c>
      <c r="P1632" t="s">
        <v>8282</v>
      </c>
      <c r="Q1632" s="13">
        <f t="shared" si="101"/>
        <v>2012</v>
      </c>
      <c r="R1632" s="16">
        <f t="shared" si="102"/>
        <v>1</v>
      </c>
      <c r="S1632" t="str">
        <f t="shared" si="103"/>
        <v>Jan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f t="shared" si="100"/>
        <v>41164.859502314815</v>
      </c>
      <c r="L1633" t="b">
        <v>0</v>
      </c>
      <c r="M1633">
        <v>133</v>
      </c>
      <c r="N1633" t="b">
        <v>1</v>
      </c>
      <c r="O1633" t="s">
        <v>8281</v>
      </c>
      <c r="P1633" t="s">
        <v>8282</v>
      </c>
      <c r="Q1633" s="13">
        <f t="shared" si="101"/>
        <v>2012</v>
      </c>
      <c r="R1633" s="16">
        <f t="shared" si="102"/>
        <v>9</v>
      </c>
      <c r="S1633" t="str">
        <f t="shared" si="103"/>
        <v>Sep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f t="shared" si="100"/>
        <v>40750.340902777774</v>
      </c>
      <c r="L1634" t="b">
        <v>0</v>
      </c>
      <c r="M1634">
        <v>47</v>
      </c>
      <c r="N1634" t="b">
        <v>1</v>
      </c>
      <c r="O1634" t="s">
        <v>8281</v>
      </c>
      <c r="P1634" t="s">
        <v>8282</v>
      </c>
      <c r="Q1634" s="13">
        <f t="shared" si="101"/>
        <v>2011</v>
      </c>
      <c r="R1634" s="16">
        <f t="shared" si="102"/>
        <v>7</v>
      </c>
      <c r="S1634" t="str">
        <f t="shared" si="103"/>
        <v>Jul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f t="shared" si="100"/>
        <v>40896.883750000001</v>
      </c>
      <c r="L1635" t="b">
        <v>0</v>
      </c>
      <c r="M1635">
        <v>58</v>
      </c>
      <c r="N1635" t="b">
        <v>1</v>
      </c>
      <c r="O1635" t="s">
        <v>8281</v>
      </c>
      <c r="P1635" t="s">
        <v>8282</v>
      </c>
      <c r="Q1635" s="13">
        <f t="shared" si="101"/>
        <v>2011</v>
      </c>
      <c r="R1635" s="16">
        <f t="shared" si="102"/>
        <v>12</v>
      </c>
      <c r="S1635" t="str">
        <f t="shared" si="103"/>
        <v>Dec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f t="shared" si="100"/>
        <v>40658.189826388887</v>
      </c>
      <c r="L1636" t="b">
        <v>0</v>
      </c>
      <c r="M1636">
        <v>32</v>
      </c>
      <c r="N1636" t="b">
        <v>1</v>
      </c>
      <c r="O1636" t="s">
        <v>8281</v>
      </c>
      <c r="P1636" t="s">
        <v>8282</v>
      </c>
      <c r="Q1636" s="13">
        <f t="shared" si="101"/>
        <v>2011</v>
      </c>
      <c r="R1636" s="16">
        <f t="shared" si="102"/>
        <v>4</v>
      </c>
      <c r="S1636" t="str">
        <f t="shared" si="103"/>
        <v>Apr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f t="shared" si="100"/>
        <v>42502.868761574078</v>
      </c>
      <c r="L1637" t="b">
        <v>0</v>
      </c>
      <c r="M1637">
        <v>37</v>
      </c>
      <c r="N1637" t="b">
        <v>1</v>
      </c>
      <c r="O1637" t="s">
        <v>8281</v>
      </c>
      <c r="P1637" t="s">
        <v>8282</v>
      </c>
      <c r="Q1637" s="13">
        <f t="shared" si="101"/>
        <v>2016</v>
      </c>
      <c r="R1637" s="16">
        <f t="shared" si="102"/>
        <v>5</v>
      </c>
      <c r="S1637" t="str">
        <f t="shared" si="103"/>
        <v>May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f t="shared" si="100"/>
        <v>40663.08666666667</v>
      </c>
      <c r="L1638" t="b">
        <v>0</v>
      </c>
      <c r="M1638">
        <v>87</v>
      </c>
      <c r="N1638" t="b">
        <v>1</v>
      </c>
      <c r="O1638" t="s">
        <v>8281</v>
      </c>
      <c r="P1638" t="s">
        <v>8282</v>
      </c>
      <c r="Q1638" s="13">
        <f t="shared" si="101"/>
        <v>2011</v>
      </c>
      <c r="R1638" s="16">
        <f t="shared" si="102"/>
        <v>4</v>
      </c>
      <c r="S1638" t="str">
        <f t="shared" si="103"/>
        <v>Apr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f t="shared" si="100"/>
        <v>40122.751620370371</v>
      </c>
      <c r="L1639" t="b">
        <v>0</v>
      </c>
      <c r="M1639">
        <v>15</v>
      </c>
      <c r="N1639" t="b">
        <v>1</v>
      </c>
      <c r="O1639" t="s">
        <v>8281</v>
      </c>
      <c r="P1639" t="s">
        <v>8282</v>
      </c>
      <c r="Q1639" s="13">
        <f t="shared" si="101"/>
        <v>2009</v>
      </c>
      <c r="R1639" s="16">
        <f t="shared" si="102"/>
        <v>11</v>
      </c>
      <c r="S1639" t="str">
        <f t="shared" si="103"/>
        <v>Nov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f t="shared" si="100"/>
        <v>41288.68712962963</v>
      </c>
      <c r="L1640" t="b">
        <v>0</v>
      </c>
      <c r="M1640">
        <v>27</v>
      </c>
      <c r="N1640" t="b">
        <v>1</v>
      </c>
      <c r="O1640" t="s">
        <v>8281</v>
      </c>
      <c r="P1640" t="s">
        <v>8282</v>
      </c>
      <c r="Q1640" s="13">
        <f t="shared" si="101"/>
        <v>2013</v>
      </c>
      <c r="R1640" s="16">
        <f t="shared" si="102"/>
        <v>1</v>
      </c>
      <c r="S1640" t="str">
        <f t="shared" si="103"/>
        <v>Jan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f t="shared" si="100"/>
        <v>40941.652372685188</v>
      </c>
      <c r="L1641" t="b">
        <v>0</v>
      </c>
      <c r="M1641">
        <v>19</v>
      </c>
      <c r="N1641" t="b">
        <v>1</v>
      </c>
      <c r="O1641" t="s">
        <v>8281</v>
      </c>
      <c r="P1641" t="s">
        <v>8282</v>
      </c>
      <c r="Q1641" s="13">
        <f t="shared" si="101"/>
        <v>2012</v>
      </c>
      <c r="R1641" s="16">
        <f t="shared" si="102"/>
        <v>2</v>
      </c>
      <c r="S1641" t="str">
        <f t="shared" si="103"/>
        <v>Feb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f t="shared" si="100"/>
        <v>40379.23096064815</v>
      </c>
      <c r="L1642" t="b">
        <v>0</v>
      </c>
      <c r="M1642">
        <v>17</v>
      </c>
      <c r="N1642" t="b">
        <v>1</v>
      </c>
      <c r="O1642" t="s">
        <v>8281</v>
      </c>
      <c r="P1642" t="s">
        <v>8282</v>
      </c>
      <c r="Q1642" s="13">
        <f t="shared" si="101"/>
        <v>2010</v>
      </c>
      <c r="R1642" s="16">
        <f t="shared" si="102"/>
        <v>7</v>
      </c>
      <c r="S1642" t="str">
        <f t="shared" si="103"/>
        <v>Jul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f t="shared" si="100"/>
        <v>41962.596574074079</v>
      </c>
      <c r="L1643" t="b">
        <v>0</v>
      </c>
      <c r="M1643">
        <v>26</v>
      </c>
      <c r="N1643" t="b">
        <v>1</v>
      </c>
      <c r="O1643" t="s">
        <v>8281</v>
      </c>
      <c r="P1643" t="s">
        <v>8302</v>
      </c>
      <c r="Q1643" s="13">
        <f t="shared" si="101"/>
        <v>2014</v>
      </c>
      <c r="R1643" s="16">
        <f t="shared" si="102"/>
        <v>11</v>
      </c>
      <c r="S1643" t="str">
        <f t="shared" si="103"/>
        <v>Nov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f t="shared" si="100"/>
        <v>40688.024618055555</v>
      </c>
      <c r="L1644" t="b">
        <v>0</v>
      </c>
      <c r="M1644">
        <v>28</v>
      </c>
      <c r="N1644" t="b">
        <v>1</v>
      </c>
      <c r="O1644" t="s">
        <v>8281</v>
      </c>
      <c r="P1644" t="s">
        <v>8302</v>
      </c>
      <c r="Q1644" s="13">
        <f t="shared" si="101"/>
        <v>2011</v>
      </c>
      <c r="R1644" s="16">
        <f t="shared" si="102"/>
        <v>5</v>
      </c>
      <c r="S1644" t="str">
        <f t="shared" si="103"/>
        <v>May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f t="shared" si="100"/>
        <v>41146.824212962965</v>
      </c>
      <c r="L1645" t="b">
        <v>0</v>
      </c>
      <c r="M1645">
        <v>37</v>
      </c>
      <c r="N1645" t="b">
        <v>1</v>
      </c>
      <c r="O1645" t="s">
        <v>8281</v>
      </c>
      <c r="P1645" t="s">
        <v>8302</v>
      </c>
      <c r="Q1645" s="13">
        <f t="shared" si="101"/>
        <v>2012</v>
      </c>
      <c r="R1645" s="16">
        <f t="shared" si="102"/>
        <v>8</v>
      </c>
      <c r="S1645" t="str">
        <f t="shared" si="103"/>
        <v>Aug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f t="shared" si="100"/>
        <v>41175.05972222222</v>
      </c>
      <c r="L1646" t="b">
        <v>0</v>
      </c>
      <c r="M1646">
        <v>128</v>
      </c>
      <c r="N1646" t="b">
        <v>1</v>
      </c>
      <c r="O1646" t="s">
        <v>8281</v>
      </c>
      <c r="P1646" t="s">
        <v>8302</v>
      </c>
      <c r="Q1646" s="13">
        <f t="shared" si="101"/>
        <v>2012</v>
      </c>
      <c r="R1646" s="16">
        <f t="shared" si="102"/>
        <v>9</v>
      </c>
      <c r="S1646" t="str">
        <f t="shared" si="103"/>
        <v>Sep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f t="shared" si="100"/>
        <v>41521.617361111108</v>
      </c>
      <c r="L1647" t="b">
        <v>0</v>
      </c>
      <c r="M1647">
        <v>10</v>
      </c>
      <c r="N1647" t="b">
        <v>1</v>
      </c>
      <c r="O1647" t="s">
        <v>8281</v>
      </c>
      <c r="P1647" t="s">
        <v>8302</v>
      </c>
      <c r="Q1647" s="13">
        <f t="shared" si="101"/>
        <v>2013</v>
      </c>
      <c r="R1647" s="16">
        <f t="shared" si="102"/>
        <v>9</v>
      </c>
      <c r="S1647" t="str">
        <f t="shared" si="103"/>
        <v>Sep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f t="shared" si="100"/>
        <v>41833.450266203705</v>
      </c>
      <c r="L1648" t="b">
        <v>0</v>
      </c>
      <c r="M1648">
        <v>83</v>
      </c>
      <c r="N1648" t="b">
        <v>1</v>
      </c>
      <c r="O1648" t="s">
        <v>8281</v>
      </c>
      <c r="P1648" t="s">
        <v>8302</v>
      </c>
      <c r="Q1648" s="13">
        <f t="shared" si="101"/>
        <v>2014</v>
      </c>
      <c r="R1648" s="16">
        <f t="shared" si="102"/>
        <v>7</v>
      </c>
      <c r="S1648" t="str">
        <f t="shared" si="103"/>
        <v>Jul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f t="shared" si="100"/>
        <v>41039.409456018519</v>
      </c>
      <c r="L1649" t="b">
        <v>0</v>
      </c>
      <c r="M1649">
        <v>46</v>
      </c>
      <c r="N1649" t="b">
        <v>1</v>
      </c>
      <c r="O1649" t="s">
        <v>8281</v>
      </c>
      <c r="P1649" t="s">
        <v>8302</v>
      </c>
      <c r="Q1649" s="13">
        <f t="shared" si="101"/>
        <v>2012</v>
      </c>
      <c r="R1649" s="16">
        <f t="shared" si="102"/>
        <v>5</v>
      </c>
      <c r="S1649" t="str">
        <f t="shared" si="103"/>
        <v>May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f t="shared" si="100"/>
        <v>40592.704652777778</v>
      </c>
      <c r="L1650" t="b">
        <v>0</v>
      </c>
      <c r="M1650">
        <v>90</v>
      </c>
      <c r="N1650" t="b">
        <v>1</v>
      </c>
      <c r="O1650" t="s">
        <v>8281</v>
      </c>
      <c r="P1650" t="s">
        <v>8302</v>
      </c>
      <c r="Q1650" s="13">
        <f t="shared" si="101"/>
        <v>2011</v>
      </c>
      <c r="R1650" s="16">
        <f t="shared" si="102"/>
        <v>2</v>
      </c>
      <c r="S1650" t="str">
        <f t="shared" si="103"/>
        <v>Feb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f t="shared" si="100"/>
        <v>41737.684664351851</v>
      </c>
      <c r="L1651" t="b">
        <v>0</v>
      </c>
      <c r="M1651">
        <v>81</v>
      </c>
      <c r="N1651" t="b">
        <v>1</v>
      </c>
      <c r="O1651" t="s">
        <v>8281</v>
      </c>
      <c r="P1651" t="s">
        <v>8302</v>
      </c>
      <c r="Q1651" s="13">
        <f t="shared" si="101"/>
        <v>2014</v>
      </c>
      <c r="R1651" s="16">
        <f t="shared" si="102"/>
        <v>4</v>
      </c>
      <c r="S1651" t="str">
        <f t="shared" si="103"/>
        <v>Apr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f t="shared" si="100"/>
        <v>41526.435613425929</v>
      </c>
      <c r="L1652" t="b">
        <v>0</v>
      </c>
      <c r="M1652">
        <v>32</v>
      </c>
      <c r="N1652" t="b">
        <v>1</v>
      </c>
      <c r="O1652" t="s">
        <v>8281</v>
      </c>
      <c r="P1652" t="s">
        <v>8302</v>
      </c>
      <c r="Q1652" s="13">
        <f t="shared" si="101"/>
        <v>2013</v>
      </c>
      <c r="R1652" s="16">
        <f t="shared" si="102"/>
        <v>9</v>
      </c>
      <c r="S1652" t="str">
        <f t="shared" si="103"/>
        <v>Sep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f t="shared" si="100"/>
        <v>40625.900694444441</v>
      </c>
      <c r="L1653" t="b">
        <v>0</v>
      </c>
      <c r="M1653">
        <v>20</v>
      </c>
      <c r="N1653" t="b">
        <v>1</v>
      </c>
      <c r="O1653" t="s">
        <v>8281</v>
      </c>
      <c r="P1653" t="s">
        <v>8302</v>
      </c>
      <c r="Q1653" s="13">
        <f t="shared" si="101"/>
        <v>2011</v>
      </c>
      <c r="R1653" s="16">
        <f t="shared" si="102"/>
        <v>3</v>
      </c>
      <c r="S1653" t="str">
        <f t="shared" si="103"/>
        <v>Mar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f t="shared" si="100"/>
        <v>41572.492974537039</v>
      </c>
      <c r="L1654" t="b">
        <v>0</v>
      </c>
      <c r="M1654">
        <v>70</v>
      </c>
      <c r="N1654" t="b">
        <v>1</v>
      </c>
      <c r="O1654" t="s">
        <v>8281</v>
      </c>
      <c r="P1654" t="s">
        <v>8302</v>
      </c>
      <c r="Q1654" s="13">
        <f t="shared" si="101"/>
        <v>2013</v>
      </c>
      <c r="R1654" s="16">
        <f t="shared" si="102"/>
        <v>10</v>
      </c>
      <c r="S1654" t="str">
        <f t="shared" si="103"/>
        <v>Oct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f t="shared" si="100"/>
        <v>40626.834444444445</v>
      </c>
      <c r="L1655" t="b">
        <v>0</v>
      </c>
      <c r="M1655">
        <v>168</v>
      </c>
      <c r="N1655" t="b">
        <v>1</v>
      </c>
      <c r="O1655" t="s">
        <v>8281</v>
      </c>
      <c r="P1655" t="s">
        <v>8302</v>
      </c>
      <c r="Q1655" s="13">
        <f t="shared" si="101"/>
        <v>2011</v>
      </c>
      <c r="R1655" s="16">
        <f t="shared" si="102"/>
        <v>3</v>
      </c>
      <c r="S1655" t="str">
        <f t="shared" si="103"/>
        <v>Mar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f t="shared" si="100"/>
        <v>40987.890740740739</v>
      </c>
      <c r="L1656" t="b">
        <v>0</v>
      </c>
      <c r="M1656">
        <v>34</v>
      </c>
      <c r="N1656" t="b">
        <v>1</v>
      </c>
      <c r="O1656" t="s">
        <v>8281</v>
      </c>
      <c r="P1656" t="s">
        <v>8302</v>
      </c>
      <c r="Q1656" s="13">
        <f t="shared" si="101"/>
        <v>2012</v>
      </c>
      <c r="R1656" s="16">
        <f t="shared" si="102"/>
        <v>3</v>
      </c>
      <c r="S1656" t="str">
        <f t="shared" si="103"/>
        <v>Mar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f t="shared" si="100"/>
        <v>40974.791898148149</v>
      </c>
      <c r="L1657" t="b">
        <v>0</v>
      </c>
      <c r="M1657">
        <v>48</v>
      </c>
      <c r="N1657" t="b">
        <v>1</v>
      </c>
      <c r="O1657" t="s">
        <v>8281</v>
      </c>
      <c r="P1657" t="s">
        <v>8302</v>
      </c>
      <c r="Q1657" s="13">
        <f t="shared" si="101"/>
        <v>2012</v>
      </c>
      <c r="R1657" s="16">
        <f t="shared" si="102"/>
        <v>3</v>
      </c>
      <c r="S1657" t="str">
        <f t="shared" si="103"/>
        <v>Mar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f t="shared" si="100"/>
        <v>41226.928842592592</v>
      </c>
      <c r="L1658" t="b">
        <v>0</v>
      </c>
      <c r="M1658">
        <v>48</v>
      </c>
      <c r="N1658" t="b">
        <v>1</v>
      </c>
      <c r="O1658" t="s">
        <v>8281</v>
      </c>
      <c r="P1658" t="s">
        <v>8302</v>
      </c>
      <c r="Q1658" s="13">
        <f t="shared" si="101"/>
        <v>2012</v>
      </c>
      <c r="R1658" s="16">
        <f t="shared" si="102"/>
        <v>11</v>
      </c>
      <c r="S1658" t="str">
        <f t="shared" si="103"/>
        <v>Nov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f t="shared" si="100"/>
        <v>41023.782037037039</v>
      </c>
      <c r="L1659" t="b">
        <v>0</v>
      </c>
      <c r="M1659">
        <v>221</v>
      </c>
      <c r="N1659" t="b">
        <v>1</v>
      </c>
      <c r="O1659" t="s">
        <v>8281</v>
      </c>
      <c r="P1659" t="s">
        <v>8302</v>
      </c>
      <c r="Q1659" s="13">
        <f t="shared" si="101"/>
        <v>2012</v>
      </c>
      <c r="R1659" s="16">
        <f t="shared" si="102"/>
        <v>4</v>
      </c>
      <c r="S1659" t="str">
        <f t="shared" si="103"/>
        <v>Apr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f t="shared" si="100"/>
        <v>41223.22184027778</v>
      </c>
      <c r="L1660" t="b">
        <v>0</v>
      </c>
      <c r="M1660">
        <v>107</v>
      </c>
      <c r="N1660" t="b">
        <v>1</v>
      </c>
      <c r="O1660" t="s">
        <v>8281</v>
      </c>
      <c r="P1660" t="s">
        <v>8302</v>
      </c>
      <c r="Q1660" s="13">
        <f t="shared" si="101"/>
        <v>2012</v>
      </c>
      <c r="R1660" s="16">
        <f t="shared" si="102"/>
        <v>11</v>
      </c>
      <c r="S1660" t="str">
        <f t="shared" si="103"/>
        <v>Nov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f t="shared" si="100"/>
        <v>41596.913437499999</v>
      </c>
      <c r="L1661" t="b">
        <v>0</v>
      </c>
      <c r="M1661">
        <v>45</v>
      </c>
      <c r="N1661" t="b">
        <v>1</v>
      </c>
      <c r="O1661" t="s">
        <v>8281</v>
      </c>
      <c r="P1661" t="s">
        <v>8302</v>
      </c>
      <c r="Q1661" s="13">
        <f t="shared" si="101"/>
        <v>2013</v>
      </c>
      <c r="R1661" s="16">
        <f t="shared" si="102"/>
        <v>11</v>
      </c>
      <c r="S1661" t="str">
        <f t="shared" si="103"/>
        <v>Nov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f t="shared" si="100"/>
        <v>42459.693865740745</v>
      </c>
      <c r="L1662" t="b">
        <v>0</v>
      </c>
      <c r="M1662">
        <v>36</v>
      </c>
      <c r="N1662" t="b">
        <v>1</v>
      </c>
      <c r="O1662" t="s">
        <v>8281</v>
      </c>
      <c r="P1662" t="s">
        <v>8302</v>
      </c>
      <c r="Q1662" s="13">
        <f t="shared" si="101"/>
        <v>2016</v>
      </c>
      <c r="R1662" s="16">
        <f t="shared" si="102"/>
        <v>3</v>
      </c>
      <c r="S1662" t="str">
        <f t="shared" si="103"/>
        <v>Mar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f t="shared" si="100"/>
        <v>42343.998043981483</v>
      </c>
      <c r="L1663" t="b">
        <v>0</v>
      </c>
      <c r="M1663">
        <v>101</v>
      </c>
      <c r="N1663" t="b">
        <v>1</v>
      </c>
      <c r="O1663" t="s">
        <v>8281</v>
      </c>
      <c r="P1663" t="s">
        <v>8302</v>
      </c>
      <c r="Q1663" s="13">
        <f t="shared" si="101"/>
        <v>2015</v>
      </c>
      <c r="R1663" s="16">
        <f t="shared" si="102"/>
        <v>12</v>
      </c>
      <c r="S1663" t="str">
        <f t="shared" si="103"/>
        <v>Dec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f t="shared" si="100"/>
        <v>40848.198333333334</v>
      </c>
      <c r="L1664" t="b">
        <v>0</v>
      </c>
      <c r="M1664">
        <v>62</v>
      </c>
      <c r="N1664" t="b">
        <v>1</v>
      </c>
      <c r="O1664" t="s">
        <v>8281</v>
      </c>
      <c r="P1664" t="s">
        <v>8302</v>
      </c>
      <c r="Q1664" s="13">
        <f t="shared" si="101"/>
        <v>2011</v>
      </c>
      <c r="R1664" s="16">
        <f t="shared" si="102"/>
        <v>11</v>
      </c>
      <c r="S1664" t="str">
        <f t="shared" si="103"/>
        <v>Nov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f t="shared" si="100"/>
        <v>42006.02207175926</v>
      </c>
      <c r="L1665" t="b">
        <v>0</v>
      </c>
      <c r="M1665">
        <v>32</v>
      </c>
      <c r="N1665" t="b">
        <v>1</v>
      </c>
      <c r="O1665" t="s">
        <v>8281</v>
      </c>
      <c r="P1665" t="s">
        <v>8302</v>
      </c>
      <c r="Q1665" s="13">
        <f t="shared" si="101"/>
        <v>2015</v>
      </c>
      <c r="R1665" s="16">
        <f t="shared" si="102"/>
        <v>1</v>
      </c>
      <c r="S1665" t="str">
        <f t="shared" si="103"/>
        <v>Jan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f t="shared" si="100"/>
        <v>40939.761782407404</v>
      </c>
      <c r="L1666" t="b">
        <v>0</v>
      </c>
      <c r="M1666">
        <v>89</v>
      </c>
      <c r="N1666" t="b">
        <v>1</v>
      </c>
      <c r="O1666" t="s">
        <v>8281</v>
      </c>
      <c r="P1666" t="s">
        <v>8302</v>
      </c>
      <c r="Q1666" s="13">
        <f t="shared" si="101"/>
        <v>2012</v>
      </c>
      <c r="R1666" s="16">
        <f t="shared" si="102"/>
        <v>1</v>
      </c>
      <c r="S1666" t="str">
        <f t="shared" si="103"/>
        <v>Jan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f t="shared" ref="K1667:K1730" si="104">J1667/60/60/24+DATE(1970,1,1)</f>
        <v>40564.649456018517</v>
      </c>
      <c r="L1667" t="b">
        <v>0</v>
      </c>
      <c r="M1667">
        <v>93</v>
      </c>
      <c r="N1667" t="b">
        <v>1</v>
      </c>
      <c r="O1667" t="s">
        <v>8281</v>
      </c>
      <c r="P1667" t="s">
        <v>8302</v>
      </c>
      <c r="Q1667" s="13">
        <f t="shared" ref="Q1667:Q1730" si="105">YEAR(K1667)</f>
        <v>2011</v>
      </c>
      <c r="R1667" s="16">
        <f t="shared" ref="R1667:R1730" si="106">MONTH(K1667)</f>
        <v>1</v>
      </c>
      <c r="S1667" t="str">
        <f t="shared" ref="S1667:S1730" si="107">TEXT(R1667*29,"MMM")</f>
        <v>Jan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f t="shared" si="104"/>
        <v>41331.253159722226</v>
      </c>
      <c r="L1668" t="b">
        <v>0</v>
      </c>
      <c r="M1668">
        <v>98</v>
      </c>
      <c r="N1668" t="b">
        <v>1</v>
      </c>
      <c r="O1668" t="s">
        <v>8281</v>
      </c>
      <c r="P1668" t="s">
        <v>8302</v>
      </c>
      <c r="Q1668" s="13">
        <f t="shared" si="105"/>
        <v>2013</v>
      </c>
      <c r="R1668" s="16">
        <f t="shared" si="106"/>
        <v>2</v>
      </c>
      <c r="S1668" t="str">
        <f t="shared" si="107"/>
        <v>Feb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f t="shared" si="104"/>
        <v>41682.0705787037</v>
      </c>
      <c r="L1669" t="b">
        <v>0</v>
      </c>
      <c r="M1669">
        <v>82</v>
      </c>
      <c r="N1669" t="b">
        <v>1</v>
      </c>
      <c r="O1669" t="s">
        <v>8281</v>
      </c>
      <c r="P1669" t="s">
        <v>8302</v>
      </c>
      <c r="Q1669" s="13">
        <f t="shared" si="105"/>
        <v>2014</v>
      </c>
      <c r="R1669" s="16">
        <f t="shared" si="106"/>
        <v>2</v>
      </c>
      <c r="S1669" t="str">
        <f t="shared" si="107"/>
        <v>Feb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f t="shared" si="104"/>
        <v>40845.14975694444</v>
      </c>
      <c r="L1670" t="b">
        <v>0</v>
      </c>
      <c r="M1670">
        <v>116</v>
      </c>
      <c r="N1670" t="b">
        <v>1</v>
      </c>
      <c r="O1670" t="s">
        <v>8281</v>
      </c>
      <c r="P1670" t="s">
        <v>8302</v>
      </c>
      <c r="Q1670" s="13">
        <f t="shared" si="105"/>
        <v>2011</v>
      </c>
      <c r="R1670" s="16">
        <f t="shared" si="106"/>
        <v>10</v>
      </c>
      <c r="S1670" t="str">
        <f t="shared" si="107"/>
        <v>Oct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f t="shared" si="104"/>
        <v>42461.885138888887</v>
      </c>
      <c r="L1671" t="b">
        <v>0</v>
      </c>
      <c r="M1671">
        <v>52</v>
      </c>
      <c r="N1671" t="b">
        <v>1</v>
      </c>
      <c r="O1671" t="s">
        <v>8281</v>
      </c>
      <c r="P1671" t="s">
        <v>8302</v>
      </c>
      <c r="Q1671" s="13">
        <f t="shared" si="105"/>
        <v>2016</v>
      </c>
      <c r="R1671" s="16">
        <f t="shared" si="106"/>
        <v>4</v>
      </c>
      <c r="S1671" t="str">
        <f t="shared" si="107"/>
        <v>Apr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f t="shared" si="104"/>
        <v>40313.930543981485</v>
      </c>
      <c r="L1672" t="b">
        <v>0</v>
      </c>
      <c r="M1672">
        <v>23</v>
      </c>
      <c r="N1672" t="b">
        <v>1</v>
      </c>
      <c r="O1672" t="s">
        <v>8281</v>
      </c>
      <c r="P1672" t="s">
        <v>8302</v>
      </c>
      <c r="Q1672" s="13">
        <f t="shared" si="105"/>
        <v>2010</v>
      </c>
      <c r="R1672" s="16">
        <f t="shared" si="106"/>
        <v>5</v>
      </c>
      <c r="S1672" t="str">
        <f t="shared" si="107"/>
        <v>May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f t="shared" si="104"/>
        <v>42553.54414351852</v>
      </c>
      <c r="L1673" t="b">
        <v>0</v>
      </c>
      <c r="M1673">
        <v>77</v>
      </c>
      <c r="N1673" t="b">
        <v>1</v>
      </c>
      <c r="O1673" t="s">
        <v>8281</v>
      </c>
      <c r="P1673" t="s">
        <v>8302</v>
      </c>
      <c r="Q1673" s="13">
        <f t="shared" si="105"/>
        <v>2016</v>
      </c>
      <c r="R1673" s="16">
        <f t="shared" si="106"/>
        <v>7</v>
      </c>
      <c r="S1673" t="str">
        <f t="shared" si="107"/>
        <v>Jul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f t="shared" si="104"/>
        <v>41034.656597222223</v>
      </c>
      <c r="L1674" t="b">
        <v>0</v>
      </c>
      <c r="M1674">
        <v>49</v>
      </c>
      <c r="N1674" t="b">
        <v>1</v>
      </c>
      <c r="O1674" t="s">
        <v>8281</v>
      </c>
      <c r="P1674" t="s">
        <v>8302</v>
      </c>
      <c r="Q1674" s="13">
        <f t="shared" si="105"/>
        <v>2012</v>
      </c>
      <c r="R1674" s="16">
        <f t="shared" si="106"/>
        <v>5</v>
      </c>
      <c r="S1674" t="str">
        <f t="shared" si="107"/>
        <v>May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f t="shared" si="104"/>
        <v>42039.878379629634</v>
      </c>
      <c r="L1675" t="b">
        <v>0</v>
      </c>
      <c r="M1675">
        <v>59</v>
      </c>
      <c r="N1675" t="b">
        <v>1</v>
      </c>
      <c r="O1675" t="s">
        <v>8281</v>
      </c>
      <c r="P1675" t="s">
        <v>8302</v>
      </c>
      <c r="Q1675" s="13">
        <f t="shared" si="105"/>
        <v>2015</v>
      </c>
      <c r="R1675" s="16">
        <f t="shared" si="106"/>
        <v>2</v>
      </c>
      <c r="S1675" t="str">
        <f t="shared" si="107"/>
        <v>Feb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f t="shared" si="104"/>
        <v>42569.605393518519</v>
      </c>
      <c r="L1676" t="b">
        <v>0</v>
      </c>
      <c r="M1676">
        <v>113</v>
      </c>
      <c r="N1676" t="b">
        <v>1</v>
      </c>
      <c r="O1676" t="s">
        <v>8281</v>
      </c>
      <c r="P1676" t="s">
        <v>8302</v>
      </c>
      <c r="Q1676" s="13">
        <f t="shared" si="105"/>
        <v>2016</v>
      </c>
      <c r="R1676" s="16">
        <f t="shared" si="106"/>
        <v>7</v>
      </c>
      <c r="S1676" t="str">
        <f t="shared" si="107"/>
        <v>Jul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f t="shared" si="104"/>
        <v>40802.733101851853</v>
      </c>
      <c r="L1677" t="b">
        <v>0</v>
      </c>
      <c r="M1677">
        <v>34</v>
      </c>
      <c r="N1677" t="b">
        <v>1</v>
      </c>
      <c r="O1677" t="s">
        <v>8281</v>
      </c>
      <c r="P1677" t="s">
        <v>8302</v>
      </c>
      <c r="Q1677" s="13">
        <f t="shared" si="105"/>
        <v>2011</v>
      </c>
      <c r="R1677" s="16">
        <f t="shared" si="106"/>
        <v>9</v>
      </c>
      <c r="S1677" t="str">
        <f t="shared" si="107"/>
        <v>Sep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f t="shared" si="104"/>
        <v>40973.72623842593</v>
      </c>
      <c r="L1678" t="b">
        <v>0</v>
      </c>
      <c r="M1678">
        <v>42</v>
      </c>
      <c r="N1678" t="b">
        <v>1</v>
      </c>
      <c r="O1678" t="s">
        <v>8281</v>
      </c>
      <c r="P1678" t="s">
        <v>8302</v>
      </c>
      <c r="Q1678" s="13">
        <f t="shared" si="105"/>
        <v>2012</v>
      </c>
      <c r="R1678" s="16">
        <f t="shared" si="106"/>
        <v>3</v>
      </c>
      <c r="S1678" t="str">
        <f t="shared" si="107"/>
        <v>Mar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f t="shared" si="104"/>
        <v>42416.407129629632</v>
      </c>
      <c r="L1679" t="b">
        <v>0</v>
      </c>
      <c r="M1679">
        <v>42</v>
      </c>
      <c r="N1679" t="b">
        <v>1</v>
      </c>
      <c r="O1679" t="s">
        <v>8281</v>
      </c>
      <c r="P1679" t="s">
        <v>8302</v>
      </c>
      <c r="Q1679" s="13">
        <f t="shared" si="105"/>
        <v>2016</v>
      </c>
      <c r="R1679" s="16">
        <f t="shared" si="106"/>
        <v>2</v>
      </c>
      <c r="S1679" t="str">
        <f t="shared" si="107"/>
        <v>Feb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f t="shared" si="104"/>
        <v>41662.854988425926</v>
      </c>
      <c r="L1680" t="b">
        <v>0</v>
      </c>
      <c r="M1680">
        <v>49</v>
      </c>
      <c r="N1680" t="b">
        <v>1</v>
      </c>
      <c r="O1680" t="s">
        <v>8281</v>
      </c>
      <c r="P1680" t="s">
        <v>8302</v>
      </c>
      <c r="Q1680" s="13">
        <f t="shared" si="105"/>
        <v>2014</v>
      </c>
      <c r="R1680" s="16">
        <f t="shared" si="106"/>
        <v>1</v>
      </c>
      <c r="S1680" t="str">
        <f t="shared" si="107"/>
        <v>Jan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f t="shared" si="104"/>
        <v>40723.068807870368</v>
      </c>
      <c r="L1681" t="b">
        <v>0</v>
      </c>
      <c r="M1681">
        <v>56</v>
      </c>
      <c r="N1681" t="b">
        <v>1</v>
      </c>
      <c r="O1681" t="s">
        <v>8281</v>
      </c>
      <c r="P1681" t="s">
        <v>8302</v>
      </c>
      <c r="Q1681" s="13">
        <f t="shared" si="105"/>
        <v>2011</v>
      </c>
      <c r="R1681" s="16">
        <f t="shared" si="106"/>
        <v>6</v>
      </c>
      <c r="S1681" t="str">
        <f t="shared" si="107"/>
        <v>Jun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f t="shared" si="104"/>
        <v>41802.757719907408</v>
      </c>
      <c r="L1682" t="b">
        <v>0</v>
      </c>
      <c r="M1682">
        <v>25</v>
      </c>
      <c r="N1682" t="b">
        <v>1</v>
      </c>
      <c r="O1682" t="s">
        <v>8281</v>
      </c>
      <c r="P1682" t="s">
        <v>8302</v>
      </c>
      <c r="Q1682" s="13">
        <f t="shared" si="105"/>
        <v>2014</v>
      </c>
      <c r="R1682" s="16">
        <f t="shared" si="106"/>
        <v>6</v>
      </c>
      <c r="S1682" t="str">
        <f t="shared" si="107"/>
        <v>Jun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f t="shared" si="104"/>
        <v>42774.121342592596</v>
      </c>
      <c r="L1683" t="b">
        <v>0</v>
      </c>
      <c r="M1683">
        <v>884</v>
      </c>
      <c r="N1683" t="b">
        <v>0</v>
      </c>
      <c r="O1683" t="s">
        <v>8281</v>
      </c>
      <c r="P1683" t="s">
        <v>8303</v>
      </c>
      <c r="Q1683" s="13">
        <f t="shared" si="105"/>
        <v>2017</v>
      </c>
      <c r="R1683" s="16">
        <f t="shared" si="106"/>
        <v>2</v>
      </c>
      <c r="S1683" t="str">
        <f t="shared" si="107"/>
        <v>Feb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f t="shared" si="104"/>
        <v>42779.21365740741</v>
      </c>
      <c r="L1684" t="b">
        <v>0</v>
      </c>
      <c r="M1684">
        <v>0</v>
      </c>
      <c r="N1684" t="b">
        <v>0</v>
      </c>
      <c r="O1684" t="s">
        <v>8281</v>
      </c>
      <c r="P1684" t="s">
        <v>8303</v>
      </c>
      <c r="Q1684" s="13">
        <f t="shared" si="105"/>
        <v>2017</v>
      </c>
      <c r="R1684" s="16">
        <f t="shared" si="106"/>
        <v>2</v>
      </c>
      <c r="S1684" t="str">
        <f t="shared" si="107"/>
        <v>Feb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f t="shared" si="104"/>
        <v>42808.781689814816</v>
      </c>
      <c r="L1685" t="b">
        <v>0</v>
      </c>
      <c r="M1685">
        <v>10</v>
      </c>
      <c r="N1685" t="b">
        <v>0</v>
      </c>
      <c r="O1685" t="s">
        <v>8281</v>
      </c>
      <c r="P1685" t="s">
        <v>8303</v>
      </c>
      <c r="Q1685" s="13">
        <f t="shared" si="105"/>
        <v>2017</v>
      </c>
      <c r="R1685" s="16">
        <f t="shared" si="106"/>
        <v>3</v>
      </c>
      <c r="S1685" t="str">
        <f t="shared" si="107"/>
        <v>Mar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f t="shared" si="104"/>
        <v>42783.815289351856</v>
      </c>
      <c r="L1686" t="b">
        <v>0</v>
      </c>
      <c r="M1686">
        <v>101</v>
      </c>
      <c r="N1686" t="b">
        <v>0</v>
      </c>
      <c r="O1686" t="s">
        <v>8281</v>
      </c>
      <c r="P1686" t="s">
        <v>8303</v>
      </c>
      <c r="Q1686" s="13">
        <f t="shared" si="105"/>
        <v>2017</v>
      </c>
      <c r="R1686" s="16">
        <f t="shared" si="106"/>
        <v>2</v>
      </c>
      <c r="S1686" t="str">
        <f t="shared" si="107"/>
        <v>Feb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f t="shared" si="104"/>
        <v>42788.2502662037</v>
      </c>
      <c r="L1687" t="b">
        <v>0</v>
      </c>
      <c r="M1687">
        <v>15</v>
      </c>
      <c r="N1687" t="b">
        <v>0</v>
      </c>
      <c r="O1687" t="s">
        <v>8281</v>
      </c>
      <c r="P1687" t="s">
        <v>8303</v>
      </c>
      <c r="Q1687" s="13">
        <f t="shared" si="105"/>
        <v>2017</v>
      </c>
      <c r="R1687" s="16">
        <f t="shared" si="106"/>
        <v>2</v>
      </c>
      <c r="S1687" t="str">
        <f t="shared" si="107"/>
        <v>Feb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f t="shared" si="104"/>
        <v>42792.843969907408</v>
      </c>
      <c r="L1688" t="b">
        <v>0</v>
      </c>
      <c r="M1688">
        <v>1</v>
      </c>
      <c r="N1688" t="b">
        <v>0</v>
      </c>
      <c r="O1688" t="s">
        <v>8281</v>
      </c>
      <c r="P1688" t="s">
        <v>8303</v>
      </c>
      <c r="Q1688" s="13">
        <f t="shared" si="105"/>
        <v>2017</v>
      </c>
      <c r="R1688" s="16">
        <f t="shared" si="106"/>
        <v>2</v>
      </c>
      <c r="S1688" t="str">
        <f t="shared" si="107"/>
        <v>Feb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f t="shared" si="104"/>
        <v>42802.046817129631</v>
      </c>
      <c r="L1689" t="b">
        <v>0</v>
      </c>
      <c r="M1689">
        <v>39</v>
      </c>
      <c r="N1689" t="b">
        <v>0</v>
      </c>
      <c r="O1689" t="s">
        <v>8281</v>
      </c>
      <c r="P1689" t="s">
        <v>8303</v>
      </c>
      <c r="Q1689" s="13">
        <f t="shared" si="105"/>
        <v>2017</v>
      </c>
      <c r="R1689" s="16">
        <f t="shared" si="106"/>
        <v>3</v>
      </c>
      <c r="S1689" t="str">
        <f t="shared" si="107"/>
        <v>Mar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f t="shared" si="104"/>
        <v>42804.534652777773</v>
      </c>
      <c r="L1690" t="b">
        <v>0</v>
      </c>
      <c r="M1690">
        <v>7</v>
      </c>
      <c r="N1690" t="b">
        <v>0</v>
      </c>
      <c r="O1690" t="s">
        <v>8281</v>
      </c>
      <c r="P1690" t="s">
        <v>8303</v>
      </c>
      <c r="Q1690" s="13">
        <f t="shared" si="105"/>
        <v>2017</v>
      </c>
      <c r="R1690" s="16">
        <f t="shared" si="106"/>
        <v>3</v>
      </c>
      <c r="S1690" t="str">
        <f t="shared" si="107"/>
        <v>Mar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f t="shared" si="104"/>
        <v>42780.942476851851</v>
      </c>
      <c r="L1691" t="b">
        <v>0</v>
      </c>
      <c r="M1691">
        <v>14</v>
      </c>
      <c r="N1691" t="b">
        <v>0</v>
      </c>
      <c r="O1691" t="s">
        <v>8281</v>
      </c>
      <c r="P1691" t="s">
        <v>8303</v>
      </c>
      <c r="Q1691" s="13">
        <f t="shared" si="105"/>
        <v>2017</v>
      </c>
      <c r="R1691" s="16">
        <f t="shared" si="106"/>
        <v>2</v>
      </c>
      <c r="S1691" t="str">
        <f t="shared" si="107"/>
        <v>Feb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f t="shared" si="104"/>
        <v>42801.43104166667</v>
      </c>
      <c r="L1692" t="b">
        <v>0</v>
      </c>
      <c r="M1692">
        <v>11</v>
      </c>
      <c r="N1692" t="b">
        <v>0</v>
      </c>
      <c r="O1692" t="s">
        <v>8281</v>
      </c>
      <c r="P1692" t="s">
        <v>8303</v>
      </c>
      <c r="Q1692" s="13">
        <f t="shared" si="105"/>
        <v>2017</v>
      </c>
      <c r="R1692" s="16">
        <f t="shared" si="106"/>
        <v>3</v>
      </c>
      <c r="S1692" t="str">
        <f t="shared" si="107"/>
        <v>Mar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f t="shared" si="104"/>
        <v>42795.701481481476</v>
      </c>
      <c r="L1693" t="b">
        <v>0</v>
      </c>
      <c r="M1693">
        <v>38</v>
      </c>
      <c r="N1693" t="b">
        <v>0</v>
      </c>
      <c r="O1693" t="s">
        <v>8281</v>
      </c>
      <c r="P1693" t="s">
        <v>8303</v>
      </c>
      <c r="Q1693" s="13">
        <f t="shared" si="105"/>
        <v>2017</v>
      </c>
      <c r="R1693" s="16">
        <f t="shared" si="106"/>
        <v>3</v>
      </c>
      <c r="S1693" t="str">
        <f t="shared" si="107"/>
        <v>Mar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f t="shared" si="104"/>
        <v>42788.151238425926</v>
      </c>
      <c r="L1694" t="b">
        <v>0</v>
      </c>
      <c r="M1694">
        <v>15</v>
      </c>
      <c r="N1694" t="b">
        <v>0</v>
      </c>
      <c r="O1694" t="s">
        <v>8281</v>
      </c>
      <c r="P1694" t="s">
        <v>8303</v>
      </c>
      <c r="Q1694" s="13">
        <f t="shared" si="105"/>
        <v>2017</v>
      </c>
      <c r="R1694" s="16">
        <f t="shared" si="106"/>
        <v>2</v>
      </c>
      <c r="S1694" t="str">
        <f t="shared" si="107"/>
        <v>Feb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f t="shared" si="104"/>
        <v>42803.920277777783</v>
      </c>
      <c r="L1695" t="b">
        <v>0</v>
      </c>
      <c r="M1695">
        <v>8</v>
      </c>
      <c r="N1695" t="b">
        <v>0</v>
      </c>
      <c r="O1695" t="s">
        <v>8281</v>
      </c>
      <c r="P1695" t="s">
        <v>8303</v>
      </c>
      <c r="Q1695" s="13">
        <f t="shared" si="105"/>
        <v>2017</v>
      </c>
      <c r="R1695" s="16">
        <f t="shared" si="106"/>
        <v>3</v>
      </c>
      <c r="S1695" t="str">
        <f t="shared" si="107"/>
        <v>Mar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f t="shared" si="104"/>
        <v>42791.669837962967</v>
      </c>
      <c r="L1696" t="b">
        <v>0</v>
      </c>
      <c r="M1696">
        <v>1</v>
      </c>
      <c r="N1696" t="b">
        <v>0</v>
      </c>
      <c r="O1696" t="s">
        <v>8281</v>
      </c>
      <c r="P1696" t="s">
        <v>8303</v>
      </c>
      <c r="Q1696" s="13">
        <f t="shared" si="105"/>
        <v>2017</v>
      </c>
      <c r="R1696" s="16">
        <f t="shared" si="106"/>
        <v>2</v>
      </c>
      <c r="S1696" t="str">
        <f t="shared" si="107"/>
        <v>Feb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f t="shared" si="104"/>
        <v>42801.031412037039</v>
      </c>
      <c r="L1697" t="b">
        <v>0</v>
      </c>
      <c r="M1697">
        <v>23</v>
      </c>
      <c r="N1697" t="b">
        <v>0</v>
      </c>
      <c r="O1697" t="s">
        <v>8281</v>
      </c>
      <c r="P1697" t="s">
        <v>8303</v>
      </c>
      <c r="Q1697" s="13">
        <f t="shared" si="105"/>
        <v>2017</v>
      </c>
      <c r="R1697" s="16">
        <f t="shared" si="106"/>
        <v>3</v>
      </c>
      <c r="S1697" t="str">
        <f t="shared" si="107"/>
        <v>Mar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f t="shared" si="104"/>
        <v>42796.069571759261</v>
      </c>
      <c r="L1698" t="b">
        <v>0</v>
      </c>
      <c r="M1698">
        <v>0</v>
      </c>
      <c r="N1698" t="b">
        <v>0</v>
      </c>
      <c r="O1698" t="s">
        <v>8281</v>
      </c>
      <c r="P1698" t="s">
        <v>8303</v>
      </c>
      <c r="Q1698" s="13">
        <f t="shared" si="105"/>
        <v>2017</v>
      </c>
      <c r="R1698" s="16">
        <f t="shared" si="106"/>
        <v>3</v>
      </c>
      <c r="S1698" t="str">
        <f t="shared" si="107"/>
        <v>Mar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f t="shared" si="104"/>
        <v>42805.032962962956</v>
      </c>
      <c r="L1699" t="b">
        <v>0</v>
      </c>
      <c r="M1699">
        <v>22</v>
      </c>
      <c r="N1699" t="b">
        <v>0</v>
      </c>
      <c r="O1699" t="s">
        <v>8281</v>
      </c>
      <c r="P1699" t="s">
        <v>8303</v>
      </c>
      <c r="Q1699" s="13">
        <f t="shared" si="105"/>
        <v>2017</v>
      </c>
      <c r="R1699" s="16">
        <f t="shared" si="106"/>
        <v>3</v>
      </c>
      <c r="S1699" t="str">
        <f t="shared" si="107"/>
        <v>Mar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f t="shared" si="104"/>
        <v>42796.207870370374</v>
      </c>
      <c r="L1700" t="b">
        <v>0</v>
      </c>
      <c r="M1700">
        <v>0</v>
      </c>
      <c r="N1700" t="b">
        <v>0</v>
      </c>
      <c r="O1700" t="s">
        <v>8281</v>
      </c>
      <c r="P1700" t="s">
        <v>8303</v>
      </c>
      <c r="Q1700" s="13">
        <f t="shared" si="105"/>
        <v>2017</v>
      </c>
      <c r="R1700" s="16">
        <f t="shared" si="106"/>
        <v>3</v>
      </c>
      <c r="S1700" t="str">
        <f t="shared" si="107"/>
        <v>Mar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f t="shared" si="104"/>
        <v>42806.863946759258</v>
      </c>
      <c r="L1701" t="b">
        <v>0</v>
      </c>
      <c r="M1701">
        <v>4</v>
      </c>
      <c r="N1701" t="b">
        <v>0</v>
      </c>
      <c r="O1701" t="s">
        <v>8281</v>
      </c>
      <c r="P1701" t="s">
        <v>8303</v>
      </c>
      <c r="Q1701" s="13">
        <f t="shared" si="105"/>
        <v>2017</v>
      </c>
      <c r="R1701" s="16">
        <f t="shared" si="106"/>
        <v>3</v>
      </c>
      <c r="S1701" t="str">
        <f t="shared" si="107"/>
        <v>Mar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f t="shared" si="104"/>
        <v>42796.071643518517</v>
      </c>
      <c r="L1702" t="b">
        <v>0</v>
      </c>
      <c r="M1702">
        <v>79</v>
      </c>
      <c r="N1702" t="b">
        <v>0</v>
      </c>
      <c r="O1702" t="s">
        <v>8281</v>
      </c>
      <c r="P1702" t="s">
        <v>8303</v>
      </c>
      <c r="Q1702" s="13">
        <f t="shared" si="105"/>
        <v>2017</v>
      </c>
      <c r="R1702" s="16">
        <f t="shared" si="106"/>
        <v>3</v>
      </c>
      <c r="S1702" t="str">
        <f t="shared" si="107"/>
        <v>Mar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f t="shared" si="104"/>
        <v>41989.664409722223</v>
      </c>
      <c r="L1703" t="b">
        <v>0</v>
      </c>
      <c r="M1703">
        <v>2</v>
      </c>
      <c r="N1703" t="b">
        <v>0</v>
      </c>
      <c r="O1703" t="s">
        <v>8281</v>
      </c>
      <c r="P1703" t="s">
        <v>8303</v>
      </c>
      <c r="Q1703" s="13">
        <f t="shared" si="105"/>
        <v>2014</v>
      </c>
      <c r="R1703" s="16">
        <f t="shared" si="106"/>
        <v>12</v>
      </c>
      <c r="S1703" t="str">
        <f t="shared" si="107"/>
        <v>Dec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f t="shared" si="104"/>
        <v>42063.869791666672</v>
      </c>
      <c r="L1704" t="b">
        <v>0</v>
      </c>
      <c r="M1704">
        <v>1</v>
      </c>
      <c r="N1704" t="b">
        <v>0</v>
      </c>
      <c r="O1704" t="s">
        <v>8281</v>
      </c>
      <c r="P1704" t="s">
        <v>8303</v>
      </c>
      <c r="Q1704" s="13">
        <f t="shared" si="105"/>
        <v>2015</v>
      </c>
      <c r="R1704" s="16">
        <f t="shared" si="106"/>
        <v>2</v>
      </c>
      <c r="S1704" t="str">
        <f t="shared" si="107"/>
        <v>Feb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f t="shared" si="104"/>
        <v>42187.281678240746</v>
      </c>
      <c r="L1705" t="b">
        <v>0</v>
      </c>
      <c r="M1705">
        <v>2</v>
      </c>
      <c r="N1705" t="b">
        <v>0</v>
      </c>
      <c r="O1705" t="s">
        <v>8281</v>
      </c>
      <c r="P1705" t="s">
        <v>8303</v>
      </c>
      <c r="Q1705" s="13">
        <f t="shared" si="105"/>
        <v>2015</v>
      </c>
      <c r="R1705" s="16">
        <f t="shared" si="106"/>
        <v>7</v>
      </c>
      <c r="S1705" t="str">
        <f t="shared" si="107"/>
        <v>Jul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f t="shared" si="104"/>
        <v>42021.139733796299</v>
      </c>
      <c r="L1706" t="b">
        <v>0</v>
      </c>
      <c r="M1706">
        <v>11</v>
      </c>
      <c r="N1706" t="b">
        <v>0</v>
      </c>
      <c r="O1706" t="s">
        <v>8281</v>
      </c>
      <c r="P1706" t="s">
        <v>8303</v>
      </c>
      <c r="Q1706" s="13">
        <f t="shared" si="105"/>
        <v>2015</v>
      </c>
      <c r="R1706" s="16">
        <f t="shared" si="106"/>
        <v>1</v>
      </c>
      <c r="S1706" t="str">
        <f t="shared" si="107"/>
        <v>Jan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f t="shared" si="104"/>
        <v>42245.016736111109</v>
      </c>
      <c r="L1707" t="b">
        <v>0</v>
      </c>
      <c r="M1707">
        <v>0</v>
      </c>
      <c r="N1707" t="b">
        <v>0</v>
      </c>
      <c r="O1707" t="s">
        <v>8281</v>
      </c>
      <c r="P1707" t="s">
        <v>8303</v>
      </c>
      <c r="Q1707" s="13">
        <f t="shared" si="105"/>
        <v>2015</v>
      </c>
      <c r="R1707" s="16">
        <f t="shared" si="106"/>
        <v>8</v>
      </c>
      <c r="S1707" t="str">
        <f t="shared" si="107"/>
        <v>Aug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f t="shared" si="104"/>
        <v>42179.306388888886</v>
      </c>
      <c r="L1708" t="b">
        <v>0</v>
      </c>
      <c r="M1708">
        <v>0</v>
      </c>
      <c r="N1708" t="b">
        <v>0</v>
      </c>
      <c r="O1708" t="s">
        <v>8281</v>
      </c>
      <c r="P1708" t="s">
        <v>8303</v>
      </c>
      <c r="Q1708" s="13">
        <f t="shared" si="105"/>
        <v>2015</v>
      </c>
      <c r="R1708" s="16">
        <f t="shared" si="106"/>
        <v>6</v>
      </c>
      <c r="S1708" t="str">
        <f t="shared" si="107"/>
        <v>Jun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f t="shared" si="104"/>
        <v>42427.721006944441</v>
      </c>
      <c r="L1709" t="b">
        <v>0</v>
      </c>
      <c r="M1709">
        <v>9</v>
      </c>
      <c r="N1709" t="b">
        <v>0</v>
      </c>
      <c r="O1709" t="s">
        <v>8281</v>
      </c>
      <c r="P1709" t="s">
        <v>8303</v>
      </c>
      <c r="Q1709" s="13">
        <f t="shared" si="105"/>
        <v>2016</v>
      </c>
      <c r="R1709" s="16">
        <f t="shared" si="106"/>
        <v>2</v>
      </c>
      <c r="S1709" t="str">
        <f t="shared" si="107"/>
        <v>Feb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f t="shared" si="104"/>
        <v>42451.866967592592</v>
      </c>
      <c r="L1710" t="b">
        <v>0</v>
      </c>
      <c r="M1710">
        <v>0</v>
      </c>
      <c r="N1710" t="b">
        <v>0</v>
      </c>
      <c r="O1710" t="s">
        <v>8281</v>
      </c>
      <c r="P1710" t="s">
        <v>8303</v>
      </c>
      <c r="Q1710" s="13">
        <f t="shared" si="105"/>
        <v>2016</v>
      </c>
      <c r="R1710" s="16">
        <f t="shared" si="106"/>
        <v>3</v>
      </c>
      <c r="S1710" t="str">
        <f t="shared" si="107"/>
        <v>Mar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f t="shared" si="104"/>
        <v>41841.56381944444</v>
      </c>
      <c r="L1711" t="b">
        <v>0</v>
      </c>
      <c r="M1711">
        <v>4</v>
      </c>
      <c r="N1711" t="b">
        <v>0</v>
      </c>
      <c r="O1711" t="s">
        <v>8281</v>
      </c>
      <c r="P1711" t="s">
        <v>8303</v>
      </c>
      <c r="Q1711" s="13">
        <f t="shared" si="105"/>
        <v>2014</v>
      </c>
      <c r="R1711" s="16">
        <f t="shared" si="106"/>
        <v>7</v>
      </c>
      <c r="S1711" t="str">
        <f t="shared" si="107"/>
        <v>Jul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f t="shared" si="104"/>
        <v>42341.59129629629</v>
      </c>
      <c r="L1712" t="b">
        <v>0</v>
      </c>
      <c r="M1712">
        <v>1</v>
      </c>
      <c r="N1712" t="b">
        <v>0</v>
      </c>
      <c r="O1712" t="s">
        <v>8281</v>
      </c>
      <c r="P1712" t="s">
        <v>8303</v>
      </c>
      <c r="Q1712" s="13">
        <f t="shared" si="105"/>
        <v>2015</v>
      </c>
      <c r="R1712" s="16">
        <f t="shared" si="106"/>
        <v>12</v>
      </c>
      <c r="S1712" t="str">
        <f t="shared" si="107"/>
        <v>Dec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f t="shared" si="104"/>
        <v>41852.646226851852</v>
      </c>
      <c r="L1713" t="b">
        <v>0</v>
      </c>
      <c r="M1713">
        <v>2</v>
      </c>
      <c r="N1713" t="b">
        <v>0</v>
      </c>
      <c r="O1713" t="s">
        <v>8281</v>
      </c>
      <c r="P1713" t="s">
        <v>8303</v>
      </c>
      <c r="Q1713" s="13">
        <f t="shared" si="105"/>
        <v>2014</v>
      </c>
      <c r="R1713" s="16">
        <f t="shared" si="106"/>
        <v>8</v>
      </c>
      <c r="S1713" t="str">
        <f t="shared" si="107"/>
        <v>Aug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f t="shared" si="104"/>
        <v>42125.913807870369</v>
      </c>
      <c r="L1714" t="b">
        <v>0</v>
      </c>
      <c r="M1714">
        <v>0</v>
      </c>
      <c r="N1714" t="b">
        <v>0</v>
      </c>
      <c r="O1714" t="s">
        <v>8281</v>
      </c>
      <c r="P1714" t="s">
        <v>8303</v>
      </c>
      <c r="Q1714" s="13">
        <f t="shared" si="105"/>
        <v>2015</v>
      </c>
      <c r="R1714" s="16">
        <f t="shared" si="106"/>
        <v>5</v>
      </c>
      <c r="S1714" t="str">
        <f t="shared" si="107"/>
        <v>May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f t="shared" si="104"/>
        <v>41887.801064814819</v>
      </c>
      <c r="L1715" t="b">
        <v>0</v>
      </c>
      <c r="M1715">
        <v>1</v>
      </c>
      <c r="N1715" t="b">
        <v>0</v>
      </c>
      <c r="O1715" t="s">
        <v>8281</v>
      </c>
      <c r="P1715" t="s">
        <v>8303</v>
      </c>
      <c r="Q1715" s="13">
        <f t="shared" si="105"/>
        <v>2014</v>
      </c>
      <c r="R1715" s="16">
        <f t="shared" si="106"/>
        <v>9</v>
      </c>
      <c r="S1715" t="str">
        <f t="shared" si="107"/>
        <v>Sep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f t="shared" si="104"/>
        <v>42095.918530092589</v>
      </c>
      <c r="L1716" t="b">
        <v>0</v>
      </c>
      <c r="M1716">
        <v>17</v>
      </c>
      <c r="N1716" t="b">
        <v>0</v>
      </c>
      <c r="O1716" t="s">
        <v>8281</v>
      </c>
      <c r="P1716" t="s">
        <v>8303</v>
      </c>
      <c r="Q1716" s="13">
        <f t="shared" si="105"/>
        <v>2015</v>
      </c>
      <c r="R1716" s="16">
        <f t="shared" si="106"/>
        <v>4</v>
      </c>
      <c r="S1716" t="str">
        <f t="shared" si="107"/>
        <v>Apr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f t="shared" si="104"/>
        <v>42064.217418981483</v>
      </c>
      <c r="L1717" t="b">
        <v>0</v>
      </c>
      <c r="M1717">
        <v>2</v>
      </c>
      <c r="N1717" t="b">
        <v>0</v>
      </c>
      <c r="O1717" t="s">
        <v>8281</v>
      </c>
      <c r="P1717" t="s">
        <v>8303</v>
      </c>
      <c r="Q1717" s="13">
        <f t="shared" si="105"/>
        <v>2015</v>
      </c>
      <c r="R1717" s="16">
        <f t="shared" si="106"/>
        <v>3</v>
      </c>
      <c r="S1717" t="str">
        <f t="shared" si="107"/>
        <v>Mar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f t="shared" si="104"/>
        <v>42673.577534722222</v>
      </c>
      <c r="L1718" t="b">
        <v>0</v>
      </c>
      <c r="M1718">
        <v>3</v>
      </c>
      <c r="N1718" t="b">
        <v>0</v>
      </c>
      <c r="O1718" t="s">
        <v>8281</v>
      </c>
      <c r="P1718" t="s">
        <v>8303</v>
      </c>
      <c r="Q1718" s="13">
        <f t="shared" si="105"/>
        <v>2016</v>
      </c>
      <c r="R1718" s="16">
        <f t="shared" si="106"/>
        <v>10</v>
      </c>
      <c r="S1718" t="str">
        <f t="shared" si="107"/>
        <v>Oct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f t="shared" si="104"/>
        <v>42460.98192129629</v>
      </c>
      <c r="L1719" t="b">
        <v>0</v>
      </c>
      <c r="M1719">
        <v>41</v>
      </c>
      <c r="N1719" t="b">
        <v>0</v>
      </c>
      <c r="O1719" t="s">
        <v>8281</v>
      </c>
      <c r="P1719" t="s">
        <v>8303</v>
      </c>
      <c r="Q1719" s="13">
        <f t="shared" si="105"/>
        <v>2016</v>
      </c>
      <c r="R1719" s="16">
        <f t="shared" si="106"/>
        <v>3</v>
      </c>
      <c r="S1719" t="str">
        <f t="shared" si="107"/>
        <v>Mar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f t="shared" si="104"/>
        <v>42460.610520833332</v>
      </c>
      <c r="L1720" t="b">
        <v>0</v>
      </c>
      <c r="M1720">
        <v>2</v>
      </c>
      <c r="N1720" t="b">
        <v>0</v>
      </c>
      <c r="O1720" t="s">
        <v>8281</v>
      </c>
      <c r="P1720" t="s">
        <v>8303</v>
      </c>
      <c r="Q1720" s="13">
        <f t="shared" si="105"/>
        <v>2016</v>
      </c>
      <c r="R1720" s="16">
        <f t="shared" si="106"/>
        <v>3</v>
      </c>
      <c r="S1720" t="str">
        <f t="shared" si="107"/>
        <v>Mar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f t="shared" si="104"/>
        <v>41869.534618055557</v>
      </c>
      <c r="L1721" t="b">
        <v>0</v>
      </c>
      <c r="M1721">
        <v>3</v>
      </c>
      <c r="N1721" t="b">
        <v>0</v>
      </c>
      <c r="O1721" t="s">
        <v>8281</v>
      </c>
      <c r="P1721" t="s">
        <v>8303</v>
      </c>
      <c r="Q1721" s="13">
        <f t="shared" si="105"/>
        <v>2014</v>
      </c>
      <c r="R1721" s="16">
        <f t="shared" si="106"/>
        <v>8</v>
      </c>
      <c r="S1721" t="str">
        <f t="shared" si="107"/>
        <v>Aug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f t="shared" si="104"/>
        <v>41922.783229166671</v>
      </c>
      <c r="L1722" t="b">
        <v>0</v>
      </c>
      <c r="M1722">
        <v>8</v>
      </c>
      <c r="N1722" t="b">
        <v>0</v>
      </c>
      <c r="O1722" t="s">
        <v>8281</v>
      </c>
      <c r="P1722" t="s">
        <v>8303</v>
      </c>
      <c r="Q1722" s="13">
        <f t="shared" si="105"/>
        <v>2014</v>
      </c>
      <c r="R1722" s="16">
        <f t="shared" si="106"/>
        <v>10</v>
      </c>
      <c r="S1722" t="str">
        <f t="shared" si="107"/>
        <v>Oct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f t="shared" si="104"/>
        <v>42319.461377314816</v>
      </c>
      <c r="L1723" t="b">
        <v>0</v>
      </c>
      <c r="M1723">
        <v>0</v>
      </c>
      <c r="N1723" t="b">
        <v>0</v>
      </c>
      <c r="O1723" t="s">
        <v>8281</v>
      </c>
      <c r="P1723" t="s">
        <v>8303</v>
      </c>
      <c r="Q1723" s="13">
        <f t="shared" si="105"/>
        <v>2015</v>
      </c>
      <c r="R1723" s="16">
        <f t="shared" si="106"/>
        <v>11</v>
      </c>
      <c r="S1723" t="str">
        <f t="shared" si="107"/>
        <v>Nov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f t="shared" si="104"/>
        <v>42425.960983796293</v>
      </c>
      <c r="L1724" t="b">
        <v>0</v>
      </c>
      <c r="M1724">
        <v>1</v>
      </c>
      <c r="N1724" t="b">
        <v>0</v>
      </c>
      <c r="O1724" t="s">
        <v>8281</v>
      </c>
      <c r="P1724" t="s">
        <v>8303</v>
      </c>
      <c r="Q1724" s="13">
        <f t="shared" si="105"/>
        <v>2016</v>
      </c>
      <c r="R1724" s="16">
        <f t="shared" si="106"/>
        <v>2</v>
      </c>
      <c r="S1724" t="str">
        <f t="shared" si="107"/>
        <v>Feb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f t="shared" si="104"/>
        <v>42129.82540509259</v>
      </c>
      <c r="L1725" t="b">
        <v>0</v>
      </c>
      <c r="M1725">
        <v>3</v>
      </c>
      <c r="N1725" t="b">
        <v>0</v>
      </c>
      <c r="O1725" t="s">
        <v>8281</v>
      </c>
      <c r="P1725" t="s">
        <v>8303</v>
      </c>
      <c r="Q1725" s="13">
        <f t="shared" si="105"/>
        <v>2015</v>
      </c>
      <c r="R1725" s="16">
        <f t="shared" si="106"/>
        <v>5</v>
      </c>
      <c r="S1725" t="str">
        <f t="shared" si="107"/>
        <v>May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f t="shared" si="104"/>
        <v>41912.932430555556</v>
      </c>
      <c r="L1726" t="b">
        <v>0</v>
      </c>
      <c r="M1726">
        <v>4</v>
      </c>
      <c r="N1726" t="b">
        <v>0</v>
      </c>
      <c r="O1726" t="s">
        <v>8281</v>
      </c>
      <c r="P1726" t="s">
        <v>8303</v>
      </c>
      <c r="Q1726" s="13">
        <f t="shared" si="105"/>
        <v>2014</v>
      </c>
      <c r="R1726" s="16">
        <f t="shared" si="106"/>
        <v>9</v>
      </c>
      <c r="S1726" t="str">
        <f t="shared" si="107"/>
        <v>Sep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f t="shared" si="104"/>
        <v>41845.968159722222</v>
      </c>
      <c r="L1727" t="b">
        <v>0</v>
      </c>
      <c r="M1727">
        <v>9</v>
      </c>
      <c r="N1727" t="b">
        <v>0</v>
      </c>
      <c r="O1727" t="s">
        <v>8281</v>
      </c>
      <c r="P1727" t="s">
        <v>8303</v>
      </c>
      <c r="Q1727" s="13">
        <f t="shared" si="105"/>
        <v>2014</v>
      </c>
      <c r="R1727" s="16">
        <f t="shared" si="106"/>
        <v>7</v>
      </c>
      <c r="S1727" t="str">
        <f t="shared" si="107"/>
        <v>Jul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f t="shared" si="104"/>
        <v>41788.919722222221</v>
      </c>
      <c r="L1728" t="b">
        <v>0</v>
      </c>
      <c r="M1728">
        <v>16</v>
      </c>
      <c r="N1728" t="b">
        <v>0</v>
      </c>
      <c r="O1728" t="s">
        <v>8281</v>
      </c>
      <c r="P1728" t="s">
        <v>8303</v>
      </c>
      <c r="Q1728" s="13">
        <f t="shared" si="105"/>
        <v>2014</v>
      </c>
      <c r="R1728" s="16">
        <f t="shared" si="106"/>
        <v>5</v>
      </c>
      <c r="S1728" t="str">
        <f t="shared" si="107"/>
        <v>May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f t="shared" si="104"/>
        <v>42044.927974537044</v>
      </c>
      <c r="L1729" t="b">
        <v>0</v>
      </c>
      <c r="M1729">
        <v>1</v>
      </c>
      <c r="N1729" t="b">
        <v>0</v>
      </c>
      <c r="O1729" t="s">
        <v>8281</v>
      </c>
      <c r="P1729" t="s">
        <v>8303</v>
      </c>
      <c r="Q1729" s="13">
        <f t="shared" si="105"/>
        <v>2015</v>
      </c>
      <c r="R1729" s="16">
        <f t="shared" si="106"/>
        <v>2</v>
      </c>
      <c r="S1729" t="str">
        <f t="shared" si="107"/>
        <v>Feb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f t="shared" si="104"/>
        <v>42268.625856481478</v>
      </c>
      <c r="L1730" t="b">
        <v>0</v>
      </c>
      <c r="M1730">
        <v>7</v>
      </c>
      <c r="N1730" t="b">
        <v>0</v>
      </c>
      <c r="O1730" t="s">
        <v>8281</v>
      </c>
      <c r="P1730" t="s">
        <v>8303</v>
      </c>
      <c r="Q1730" s="13">
        <f t="shared" si="105"/>
        <v>2015</v>
      </c>
      <c r="R1730" s="16">
        <f t="shared" si="106"/>
        <v>9</v>
      </c>
      <c r="S1730" t="str">
        <f t="shared" si="107"/>
        <v>Sep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f t="shared" ref="K1731:K1794" si="108">J1731/60/60/24+DATE(1970,1,1)</f>
        <v>42471.052152777775</v>
      </c>
      <c r="L1731" t="b">
        <v>0</v>
      </c>
      <c r="M1731">
        <v>0</v>
      </c>
      <c r="N1731" t="b">
        <v>0</v>
      </c>
      <c r="O1731" t="s">
        <v>8281</v>
      </c>
      <c r="P1731" t="s">
        <v>8303</v>
      </c>
      <c r="Q1731" s="13">
        <f t="shared" ref="Q1731:Q1794" si="109">YEAR(K1731)</f>
        <v>2016</v>
      </c>
      <c r="R1731" s="16">
        <f t="shared" ref="R1731:R1794" si="110">MONTH(K1731)</f>
        <v>4</v>
      </c>
      <c r="S1731" t="str">
        <f t="shared" ref="S1731:S1794" si="111">TEXT(R1731*29,"MMM")</f>
        <v>Apr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f t="shared" si="108"/>
        <v>42272.087766203709</v>
      </c>
      <c r="L1732" t="b">
        <v>0</v>
      </c>
      <c r="M1732">
        <v>0</v>
      </c>
      <c r="N1732" t="b">
        <v>0</v>
      </c>
      <c r="O1732" t="s">
        <v>8281</v>
      </c>
      <c r="P1732" t="s">
        <v>8303</v>
      </c>
      <c r="Q1732" s="13">
        <f t="shared" si="109"/>
        <v>2015</v>
      </c>
      <c r="R1732" s="16">
        <f t="shared" si="110"/>
        <v>9</v>
      </c>
      <c r="S1732" t="str">
        <f t="shared" si="111"/>
        <v>Sep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f t="shared" si="108"/>
        <v>42152.906851851847</v>
      </c>
      <c r="L1733" t="b">
        <v>0</v>
      </c>
      <c r="M1733">
        <v>0</v>
      </c>
      <c r="N1733" t="b">
        <v>0</v>
      </c>
      <c r="O1733" t="s">
        <v>8281</v>
      </c>
      <c r="P1733" t="s">
        <v>8303</v>
      </c>
      <c r="Q1733" s="13">
        <f t="shared" si="109"/>
        <v>2015</v>
      </c>
      <c r="R1733" s="16">
        <f t="shared" si="110"/>
        <v>5</v>
      </c>
      <c r="S1733" t="str">
        <f t="shared" si="111"/>
        <v>May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f t="shared" si="108"/>
        <v>42325.683807870373</v>
      </c>
      <c r="L1734" t="b">
        <v>0</v>
      </c>
      <c r="M1734">
        <v>0</v>
      </c>
      <c r="N1734" t="b">
        <v>0</v>
      </c>
      <c r="O1734" t="s">
        <v>8281</v>
      </c>
      <c r="P1734" t="s">
        <v>8303</v>
      </c>
      <c r="Q1734" s="13">
        <f t="shared" si="109"/>
        <v>2015</v>
      </c>
      <c r="R1734" s="16">
        <f t="shared" si="110"/>
        <v>11</v>
      </c>
      <c r="S1734" t="str">
        <f t="shared" si="111"/>
        <v>Nov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f t="shared" si="108"/>
        <v>42614.675625000003</v>
      </c>
      <c r="L1735" t="b">
        <v>0</v>
      </c>
      <c r="M1735">
        <v>0</v>
      </c>
      <c r="N1735" t="b">
        <v>0</v>
      </c>
      <c r="O1735" t="s">
        <v>8281</v>
      </c>
      <c r="P1735" t="s">
        <v>8303</v>
      </c>
      <c r="Q1735" s="13">
        <f t="shared" si="109"/>
        <v>2016</v>
      </c>
      <c r="R1735" s="16">
        <f t="shared" si="110"/>
        <v>9</v>
      </c>
      <c r="S1735" t="str">
        <f t="shared" si="111"/>
        <v>Sep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f t="shared" si="108"/>
        <v>42102.036527777775</v>
      </c>
      <c r="L1736" t="b">
        <v>0</v>
      </c>
      <c r="M1736">
        <v>1</v>
      </c>
      <c r="N1736" t="b">
        <v>0</v>
      </c>
      <c r="O1736" t="s">
        <v>8281</v>
      </c>
      <c r="P1736" t="s">
        <v>8303</v>
      </c>
      <c r="Q1736" s="13">
        <f t="shared" si="109"/>
        <v>2015</v>
      </c>
      <c r="R1736" s="16">
        <f t="shared" si="110"/>
        <v>4</v>
      </c>
      <c r="S1736" t="str">
        <f t="shared" si="111"/>
        <v>Apr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f t="shared" si="108"/>
        <v>42559.814178240747</v>
      </c>
      <c r="L1737" t="b">
        <v>0</v>
      </c>
      <c r="M1737">
        <v>2</v>
      </c>
      <c r="N1737" t="b">
        <v>0</v>
      </c>
      <c r="O1737" t="s">
        <v>8281</v>
      </c>
      <c r="P1737" t="s">
        <v>8303</v>
      </c>
      <c r="Q1737" s="13">
        <f t="shared" si="109"/>
        <v>2016</v>
      </c>
      <c r="R1737" s="16">
        <f t="shared" si="110"/>
        <v>7</v>
      </c>
      <c r="S1737" t="str">
        <f t="shared" si="111"/>
        <v>Jul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f t="shared" si="108"/>
        <v>42286.861493055556</v>
      </c>
      <c r="L1738" t="b">
        <v>0</v>
      </c>
      <c r="M1738">
        <v>1</v>
      </c>
      <c r="N1738" t="b">
        <v>0</v>
      </c>
      <c r="O1738" t="s">
        <v>8281</v>
      </c>
      <c r="P1738" t="s">
        <v>8303</v>
      </c>
      <c r="Q1738" s="13">
        <f t="shared" si="109"/>
        <v>2015</v>
      </c>
      <c r="R1738" s="16">
        <f t="shared" si="110"/>
        <v>10</v>
      </c>
      <c r="S1738" t="str">
        <f t="shared" si="111"/>
        <v>Oct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f t="shared" si="108"/>
        <v>42175.948981481488</v>
      </c>
      <c r="L1739" t="b">
        <v>0</v>
      </c>
      <c r="M1739">
        <v>15</v>
      </c>
      <c r="N1739" t="b">
        <v>0</v>
      </c>
      <c r="O1739" t="s">
        <v>8281</v>
      </c>
      <c r="P1739" t="s">
        <v>8303</v>
      </c>
      <c r="Q1739" s="13">
        <f t="shared" si="109"/>
        <v>2015</v>
      </c>
      <c r="R1739" s="16">
        <f t="shared" si="110"/>
        <v>6</v>
      </c>
      <c r="S1739" t="str">
        <f t="shared" si="111"/>
        <v>Jun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f t="shared" si="108"/>
        <v>41884.874328703707</v>
      </c>
      <c r="L1740" t="b">
        <v>0</v>
      </c>
      <c r="M1740">
        <v>1</v>
      </c>
      <c r="N1740" t="b">
        <v>0</v>
      </c>
      <c r="O1740" t="s">
        <v>8281</v>
      </c>
      <c r="P1740" t="s">
        <v>8303</v>
      </c>
      <c r="Q1740" s="13">
        <f t="shared" si="109"/>
        <v>2014</v>
      </c>
      <c r="R1740" s="16">
        <f t="shared" si="110"/>
        <v>9</v>
      </c>
      <c r="S1740" t="str">
        <f t="shared" si="111"/>
        <v>Sep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f t="shared" si="108"/>
        <v>42435.874212962968</v>
      </c>
      <c r="L1741" t="b">
        <v>0</v>
      </c>
      <c r="M1741">
        <v>1</v>
      </c>
      <c r="N1741" t="b">
        <v>0</v>
      </c>
      <c r="O1741" t="s">
        <v>8281</v>
      </c>
      <c r="P1741" t="s">
        <v>8303</v>
      </c>
      <c r="Q1741" s="13">
        <f t="shared" si="109"/>
        <v>2016</v>
      </c>
      <c r="R1741" s="16">
        <f t="shared" si="110"/>
        <v>3</v>
      </c>
      <c r="S1741" t="str">
        <f t="shared" si="111"/>
        <v>Mar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f t="shared" si="108"/>
        <v>42171.817384259266</v>
      </c>
      <c r="L1742" t="b">
        <v>0</v>
      </c>
      <c r="M1742">
        <v>0</v>
      </c>
      <c r="N1742" t="b">
        <v>0</v>
      </c>
      <c r="O1742" t="s">
        <v>8281</v>
      </c>
      <c r="P1742" t="s">
        <v>8303</v>
      </c>
      <c r="Q1742" s="13">
        <f t="shared" si="109"/>
        <v>2015</v>
      </c>
      <c r="R1742" s="16">
        <f t="shared" si="110"/>
        <v>6</v>
      </c>
      <c r="S1742" t="str">
        <f t="shared" si="111"/>
        <v>Jun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f t="shared" si="108"/>
        <v>42120.628136574072</v>
      </c>
      <c r="L1743" t="b">
        <v>0</v>
      </c>
      <c r="M1743">
        <v>52</v>
      </c>
      <c r="N1743" t="b">
        <v>1</v>
      </c>
      <c r="O1743" t="s">
        <v>8294</v>
      </c>
      <c r="P1743" t="s">
        <v>8295</v>
      </c>
      <c r="Q1743" s="13">
        <f t="shared" si="109"/>
        <v>2015</v>
      </c>
      <c r="R1743" s="16">
        <f t="shared" si="110"/>
        <v>4</v>
      </c>
      <c r="S1743" t="str">
        <f t="shared" si="111"/>
        <v>Apr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f t="shared" si="108"/>
        <v>42710.876967592587</v>
      </c>
      <c r="L1744" t="b">
        <v>0</v>
      </c>
      <c r="M1744">
        <v>34</v>
      </c>
      <c r="N1744" t="b">
        <v>1</v>
      </c>
      <c r="O1744" t="s">
        <v>8294</v>
      </c>
      <c r="P1744" t="s">
        <v>8295</v>
      </c>
      <c r="Q1744" s="13">
        <f t="shared" si="109"/>
        <v>2016</v>
      </c>
      <c r="R1744" s="16">
        <f t="shared" si="110"/>
        <v>12</v>
      </c>
      <c r="S1744" t="str">
        <f t="shared" si="111"/>
        <v>Dec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f t="shared" si="108"/>
        <v>42586.925636574073</v>
      </c>
      <c r="L1745" t="b">
        <v>0</v>
      </c>
      <c r="M1745">
        <v>67</v>
      </c>
      <c r="N1745" t="b">
        <v>1</v>
      </c>
      <c r="O1745" t="s">
        <v>8294</v>
      </c>
      <c r="P1745" t="s">
        <v>8295</v>
      </c>
      <c r="Q1745" s="13">
        <f t="shared" si="109"/>
        <v>2016</v>
      </c>
      <c r="R1745" s="16">
        <f t="shared" si="110"/>
        <v>8</v>
      </c>
      <c r="S1745" t="str">
        <f t="shared" si="111"/>
        <v>Aug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f t="shared" si="108"/>
        <v>42026.605057870373</v>
      </c>
      <c r="L1746" t="b">
        <v>0</v>
      </c>
      <c r="M1746">
        <v>70</v>
      </c>
      <c r="N1746" t="b">
        <v>1</v>
      </c>
      <c r="O1746" t="s">
        <v>8294</v>
      </c>
      <c r="P1746" t="s">
        <v>8295</v>
      </c>
      <c r="Q1746" s="13">
        <f t="shared" si="109"/>
        <v>2015</v>
      </c>
      <c r="R1746" s="16">
        <f t="shared" si="110"/>
        <v>1</v>
      </c>
      <c r="S1746" t="str">
        <f t="shared" si="111"/>
        <v>Jan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f t="shared" si="108"/>
        <v>42690.259699074071</v>
      </c>
      <c r="L1747" t="b">
        <v>0</v>
      </c>
      <c r="M1747">
        <v>89</v>
      </c>
      <c r="N1747" t="b">
        <v>1</v>
      </c>
      <c r="O1747" t="s">
        <v>8294</v>
      </c>
      <c r="P1747" t="s">
        <v>8295</v>
      </c>
      <c r="Q1747" s="13">
        <f t="shared" si="109"/>
        <v>2016</v>
      </c>
      <c r="R1747" s="16">
        <f t="shared" si="110"/>
        <v>11</v>
      </c>
      <c r="S1747" t="str">
        <f t="shared" si="111"/>
        <v>Nov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f t="shared" si="108"/>
        <v>42668.176701388889</v>
      </c>
      <c r="L1748" t="b">
        <v>0</v>
      </c>
      <c r="M1748">
        <v>107</v>
      </c>
      <c r="N1748" t="b">
        <v>1</v>
      </c>
      <c r="O1748" t="s">
        <v>8294</v>
      </c>
      <c r="P1748" t="s">
        <v>8295</v>
      </c>
      <c r="Q1748" s="13">
        <f t="shared" si="109"/>
        <v>2016</v>
      </c>
      <c r="R1748" s="16">
        <f t="shared" si="110"/>
        <v>10</v>
      </c>
      <c r="S1748" t="str">
        <f t="shared" si="111"/>
        <v>Oct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f t="shared" si="108"/>
        <v>42292.435532407413</v>
      </c>
      <c r="L1749" t="b">
        <v>0</v>
      </c>
      <c r="M1749">
        <v>159</v>
      </c>
      <c r="N1749" t="b">
        <v>1</v>
      </c>
      <c r="O1749" t="s">
        <v>8294</v>
      </c>
      <c r="P1749" t="s">
        <v>8295</v>
      </c>
      <c r="Q1749" s="13">
        <f t="shared" si="109"/>
        <v>2015</v>
      </c>
      <c r="R1749" s="16">
        <f t="shared" si="110"/>
        <v>10</v>
      </c>
      <c r="S1749" t="str">
        <f t="shared" si="111"/>
        <v>Oct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f t="shared" si="108"/>
        <v>42219.950729166667</v>
      </c>
      <c r="L1750" t="b">
        <v>0</v>
      </c>
      <c r="M1750">
        <v>181</v>
      </c>
      <c r="N1750" t="b">
        <v>1</v>
      </c>
      <c r="O1750" t="s">
        <v>8294</v>
      </c>
      <c r="P1750" t="s">
        <v>8295</v>
      </c>
      <c r="Q1750" s="13">
        <f t="shared" si="109"/>
        <v>2015</v>
      </c>
      <c r="R1750" s="16">
        <f t="shared" si="110"/>
        <v>8</v>
      </c>
      <c r="S1750" t="str">
        <f t="shared" si="111"/>
        <v>Aug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f t="shared" si="108"/>
        <v>42758.975937499999</v>
      </c>
      <c r="L1751" t="b">
        <v>0</v>
      </c>
      <c r="M1751">
        <v>131</v>
      </c>
      <c r="N1751" t="b">
        <v>1</v>
      </c>
      <c r="O1751" t="s">
        <v>8294</v>
      </c>
      <c r="P1751" t="s">
        <v>8295</v>
      </c>
      <c r="Q1751" s="13">
        <f t="shared" si="109"/>
        <v>2017</v>
      </c>
      <c r="R1751" s="16">
        <f t="shared" si="110"/>
        <v>1</v>
      </c>
      <c r="S1751" t="str">
        <f t="shared" si="111"/>
        <v>Jan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f t="shared" si="108"/>
        <v>42454.836851851855</v>
      </c>
      <c r="L1752" t="b">
        <v>0</v>
      </c>
      <c r="M1752">
        <v>125</v>
      </c>
      <c r="N1752" t="b">
        <v>1</v>
      </c>
      <c r="O1752" t="s">
        <v>8294</v>
      </c>
      <c r="P1752" t="s">
        <v>8295</v>
      </c>
      <c r="Q1752" s="13">
        <f t="shared" si="109"/>
        <v>2016</v>
      </c>
      <c r="R1752" s="16">
        <f t="shared" si="110"/>
        <v>3</v>
      </c>
      <c r="S1752" t="str">
        <f t="shared" si="111"/>
        <v>Mar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f t="shared" si="108"/>
        <v>42052.7815162037</v>
      </c>
      <c r="L1753" t="b">
        <v>0</v>
      </c>
      <c r="M1753">
        <v>61</v>
      </c>
      <c r="N1753" t="b">
        <v>1</v>
      </c>
      <c r="O1753" t="s">
        <v>8294</v>
      </c>
      <c r="P1753" t="s">
        <v>8295</v>
      </c>
      <c r="Q1753" s="13">
        <f t="shared" si="109"/>
        <v>2015</v>
      </c>
      <c r="R1753" s="16">
        <f t="shared" si="110"/>
        <v>2</v>
      </c>
      <c r="S1753" t="str">
        <f t="shared" si="111"/>
        <v>Feb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f t="shared" si="108"/>
        <v>42627.253263888888</v>
      </c>
      <c r="L1754" t="b">
        <v>0</v>
      </c>
      <c r="M1754">
        <v>90</v>
      </c>
      <c r="N1754" t="b">
        <v>1</v>
      </c>
      <c r="O1754" t="s">
        <v>8294</v>
      </c>
      <c r="P1754" t="s">
        <v>8295</v>
      </c>
      <c r="Q1754" s="13">
        <f t="shared" si="109"/>
        <v>2016</v>
      </c>
      <c r="R1754" s="16">
        <f t="shared" si="110"/>
        <v>9</v>
      </c>
      <c r="S1754" t="str">
        <f t="shared" si="111"/>
        <v>Sep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f t="shared" si="108"/>
        <v>42420.74962962963</v>
      </c>
      <c r="L1755" t="b">
        <v>0</v>
      </c>
      <c r="M1755">
        <v>35</v>
      </c>
      <c r="N1755" t="b">
        <v>1</v>
      </c>
      <c r="O1755" t="s">
        <v>8294</v>
      </c>
      <c r="P1755" t="s">
        <v>8295</v>
      </c>
      <c r="Q1755" s="13">
        <f t="shared" si="109"/>
        <v>2016</v>
      </c>
      <c r="R1755" s="16">
        <f t="shared" si="110"/>
        <v>2</v>
      </c>
      <c r="S1755" t="str">
        <f t="shared" si="111"/>
        <v>Feb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f t="shared" si="108"/>
        <v>42067.876770833333</v>
      </c>
      <c r="L1756" t="b">
        <v>0</v>
      </c>
      <c r="M1756">
        <v>90</v>
      </c>
      <c r="N1756" t="b">
        <v>1</v>
      </c>
      <c r="O1756" t="s">
        <v>8294</v>
      </c>
      <c r="P1756" t="s">
        <v>8295</v>
      </c>
      <c r="Q1756" s="13">
        <f t="shared" si="109"/>
        <v>2015</v>
      </c>
      <c r="R1756" s="16">
        <f t="shared" si="110"/>
        <v>3</v>
      </c>
      <c r="S1756" t="str">
        <f t="shared" si="111"/>
        <v>Mar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f t="shared" si="108"/>
        <v>42252.788900462961</v>
      </c>
      <c r="L1757" t="b">
        <v>0</v>
      </c>
      <c r="M1757">
        <v>4</v>
      </c>
      <c r="N1757" t="b">
        <v>1</v>
      </c>
      <c r="O1757" t="s">
        <v>8294</v>
      </c>
      <c r="P1757" t="s">
        <v>8295</v>
      </c>
      <c r="Q1757" s="13">
        <f t="shared" si="109"/>
        <v>2015</v>
      </c>
      <c r="R1757" s="16">
        <f t="shared" si="110"/>
        <v>9</v>
      </c>
      <c r="S1757" t="str">
        <f t="shared" si="111"/>
        <v>Sep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f t="shared" si="108"/>
        <v>42571.167465277773</v>
      </c>
      <c r="L1758" t="b">
        <v>0</v>
      </c>
      <c r="M1758">
        <v>120</v>
      </c>
      <c r="N1758" t="b">
        <v>1</v>
      </c>
      <c r="O1758" t="s">
        <v>8294</v>
      </c>
      <c r="P1758" t="s">
        <v>8295</v>
      </c>
      <c r="Q1758" s="13">
        <f t="shared" si="109"/>
        <v>2016</v>
      </c>
      <c r="R1758" s="16">
        <f t="shared" si="110"/>
        <v>7</v>
      </c>
      <c r="S1758" t="str">
        <f t="shared" si="111"/>
        <v>Jul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f t="shared" si="108"/>
        <v>42733.827349537038</v>
      </c>
      <c r="L1759" t="b">
        <v>0</v>
      </c>
      <c r="M1759">
        <v>14</v>
      </c>
      <c r="N1759" t="b">
        <v>1</v>
      </c>
      <c r="O1759" t="s">
        <v>8294</v>
      </c>
      <c r="P1759" t="s">
        <v>8295</v>
      </c>
      <c r="Q1759" s="13">
        <f t="shared" si="109"/>
        <v>2016</v>
      </c>
      <c r="R1759" s="16">
        <f t="shared" si="110"/>
        <v>12</v>
      </c>
      <c r="S1759" t="str">
        <f t="shared" si="111"/>
        <v>Dec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f t="shared" si="108"/>
        <v>42505.955925925926</v>
      </c>
      <c r="L1760" t="b">
        <v>0</v>
      </c>
      <c r="M1760">
        <v>27</v>
      </c>
      <c r="N1760" t="b">
        <v>1</v>
      </c>
      <c r="O1760" t="s">
        <v>8294</v>
      </c>
      <c r="P1760" t="s">
        <v>8295</v>
      </c>
      <c r="Q1760" s="13">
        <f t="shared" si="109"/>
        <v>2016</v>
      </c>
      <c r="R1760" s="16">
        <f t="shared" si="110"/>
        <v>5</v>
      </c>
      <c r="S1760" t="str">
        <f t="shared" si="111"/>
        <v>May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f t="shared" si="108"/>
        <v>42068.829039351855</v>
      </c>
      <c r="L1761" t="b">
        <v>0</v>
      </c>
      <c r="M1761">
        <v>49</v>
      </c>
      <c r="N1761" t="b">
        <v>1</v>
      </c>
      <c r="O1761" t="s">
        <v>8294</v>
      </c>
      <c r="P1761" t="s">
        <v>8295</v>
      </c>
      <c r="Q1761" s="13">
        <f t="shared" si="109"/>
        <v>2015</v>
      </c>
      <c r="R1761" s="16">
        <f t="shared" si="110"/>
        <v>3</v>
      </c>
      <c r="S1761" t="str">
        <f t="shared" si="111"/>
        <v>Mar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f t="shared" si="108"/>
        <v>42405.67260416667</v>
      </c>
      <c r="L1762" t="b">
        <v>0</v>
      </c>
      <c r="M1762">
        <v>102</v>
      </c>
      <c r="N1762" t="b">
        <v>1</v>
      </c>
      <c r="O1762" t="s">
        <v>8294</v>
      </c>
      <c r="P1762" t="s">
        <v>8295</v>
      </c>
      <c r="Q1762" s="13">
        <f t="shared" si="109"/>
        <v>2016</v>
      </c>
      <c r="R1762" s="16">
        <f t="shared" si="110"/>
        <v>2</v>
      </c>
      <c r="S1762" t="str">
        <f t="shared" si="111"/>
        <v>Feb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f t="shared" si="108"/>
        <v>42209.567824074074</v>
      </c>
      <c r="L1763" t="b">
        <v>0</v>
      </c>
      <c r="M1763">
        <v>3</v>
      </c>
      <c r="N1763" t="b">
        <v>1</v>
      </c>
      <c r="O1763" t="s">
        <v>8294</v>
      </c>
      <c r="P1763" t="s">
        <v>8295</v>
      </c>
      <c r="Q1763" s="13">
        <f t="shared" si="109"/>
        <v>2015</v>
      </c>
      <c r="R1763" s="16">
        <f t="shared" si="110"/>
        <v>7</v>
      </c>
      <c r="S1763" t="str">
        <f t="shared" si="111"/>
        <v>Jul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f t="shared" si="108"/>
        <v>42410.982002314813</v>
      </c>
      <c r="L1764" t="b">
        <v>0</v>
      </c>
      <c r="M1764">
        <v>25</v>
      </c>
      <c r="N1764" t="b">
        <v>1</v>
      </c>
      <c r="O1764" t="s">
        <v>8294</v>
      </c>
      <c r="P1764" t="s">
        <v>8295</v>
      </c>
      <c r="Q1764" s="13">
        <f t="shared" si="109"/>
        <v>2016</v>
      </c>
      <c r="R1764" s="16">
        <f t="shared" si="110"/>
        <v>2</v>
      </c>
      <c r="S1764" t="str">
        <f t="shared" si="111"/>
        <v>Feb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f t="shared" si="108"/>
        <v>42636.868518518517</v>
      </c>
      <c r="L1765" t="b">
        <v>0</v>
      </c>
      <c r="M1765">
        <v>118</v>
      </c>
      <c r="N1765" t="b">
        <v>1</v>
      </c>
      <c r="O1765" t="s">
        <v>8294</v>
      </c>
      <c r="P1765" t="s">
        <v>8295</v>
      </c>
      <c r="Q1765" s="13">
        <f t="shared" si="109"/>
        <v>2016</v>
      </c>
      <c r="R1765" s="16">
        <f t="shared" si="110"/>
        <v>9</v>
      </c>
      <c r="S1765" t="str">
        <f t="shared" si="111"/>
        <v>Sep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f t="shared" si="108"/>
        <v>41825.485868055555</v>
      </c>
      <c r="L1766" t="b">
        <v>1</v>
      </c>
      <c r="M1766">
        <v>39</v>
      </c>
      <c r="N1766" t="b">
        <v>0</v>
      </c>
      <c r="O1766" t="s">
        <v>8294</v>
      </c>
      <c r="P1766" t="s">
        <v>8295</v>
      </c>
      <c r="Q1766" s="13">
        <f t="shared" si="109"/>
        <v>2014</v>
      </c>
      <c r="R1766" s="16">
        <f t="shared" si="110"/>
        <v>7</v>
      </c>
      <c r="S1766" t="str">
        <f t="shared" si="111"/>
        <v>Jul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f t="shared" si="108"/>
        <v>41834.980462962965</v>
      </c>
      <c r="L1767" t="b">
        <v>1</v>
      </c>
      <c r="M1767">
        <v>103</v>
      </c>
      <c r="N1767" t="b">
        <v>0</v>
      </c>
      <c r="O1767" t="s">
        <v>8294</v>
      </c>
      <c r="P1767" t="s">
        <v>8295</v>
      </c>
      <c r="Q1767" s="13">
        <f t="shared" si="109"/>
        <v>2014</v>
      </c>
      <c r="R1767" s="16">
        <f t="shared" si="110"/>
        <v>7</v>
      </c>
      <c r="S1767" t="str">
        <f t="shared" si="111"/>
        <v>Jul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f t="shared" si="108"/>
        <v>41855.859814814816</v>
      </c>
      <c r="L1768" t="b">
        <v>1</v>
      </c>
      <c r="M1768">
        <v>0</v>
      </c>
      <c r="N1768" t="b">
        <v>0</v>
      </c>
      <c r="O1768" t="s">
        <v>8294</v>
      </c>
      <c r="P1768" t="s">
        <v>8295</v>
      </c>
      <c r="Q1768" s="13">
        <f t="shared" si="109"/>
        <v>2014</v>
      </c>
      <c r="R1768" s="16">
        <f t="shared" si="110"/>
        <v>8</v>
      </c>
      <c r="S1768" t="str">
        <f t="shared" si="111"/>
        <v>Aug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f t="shared" si="108"/>
        <v>41824.658379629633</v>
      </c>
      <c r="L1769" t="b">
        <v>1</v>
      </c>
      <c r="M1769">
        <v>39</v>
      </c>
      <c r="N1769" t="b">
        <v>0</v>
      </c>
      <c r="O1769" t="s">
        <v>8294</v>
      </c>
      <c r="P1769" t="s">
        <v>8295</v>
      </c>
      <c r="Q1769" s="13">
        <f t="shared" si="109"/>
        <v>2014</v>
      </c>
      <c r="R1769" s="16">
        <f t="shared" si="110"/>
        <v>7</v>
      </c>
      <c r="S1769" t="str">
        <f t="shared" si="111"/>
        <v>Jul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f t="shared" si="108"/>
        <v>41849.560694444444</v>
      </c>
      <c r="L1770" t="b">
        <v>1</v>
      </c>
      <c r="M1770">
        <v>15</v>
      </c>
      <c r="N1770" t="b">
        <v>0</v>
      </c>
      <c r="O1770" t="s">
        <v>8294</v>
      </c>
      <c r="P1770" t="s">
        <v>8295</v>
      </c>
      <c r="Q1770" s="13">
        <f t="shared" si="109"/>
        <v>2014</v>
      </c>
      <c r="R1770" s="16">
        <f t="shared" si="110"/>
        <v>7</v>
      </c>
      <c r="S1770" t="str">
        <f t="shared" si="111"/>
        <v>Jul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f t="shared" si="108"/>
        <v>41987.818969907406</v>
      </c>
      <c r="L1771" t="b">
        <v>1</v>
      </c>
      <c r="M1771">
        <v>22</v>
      </c>
      <c r="N1771" t="b">
        <v>0</v>
      </c>
      <c r="O1771" t="s">
        <v>8294</v>
      </c>
      <c r="P1771" t="s">
        <v>8295</v>
      </c>
      <c r="Q1771" s="13">
        <f t="shared" si="109"/>
        <v>2014</v>
      </c>
      <c r="R1771" s="16">
        <f t="shared" si="110"/>
        <v>12</v>
      </c>
      <c r="S1771" t="str">
        <f t="shared" si="111"/>
        <v>Dec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f t="shared" si="108"/>
        <v>41891.780023148152</v>
      </c>
      <c r="L1772" t="b">
        <v>1</v>
      </c>
      <c r="M1772">
        <v>92</v>
      </c>
      <c r="N1772" t="b">
        <v>0</v>
      </c>
      <c r="O1772" t="s">
        <v>8294</v>
      </c>
      <c r="P1772" t="s">
        <v>8295</v>
      </c>
      <c r="Q1772" s="13">
        <f t="shared" si="109"/>
        <v>2014</v>
      </c>
      <c r="R1772" s="16">
        <f t="shared" si="110"/>
        <v>9</v>
      </c>
      <c r="S1772" t="str">
        <f t="shared" si="111"/>
        <v>Sep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f t="shared" si="108"/>
        <v>41905.979629629634</v>
      </c>
      <c r="L1773" t="b">
        <v>1</v>
      </c>
      <c r="M1773">
        <v>25</v>
      </c>
      <c r="N1773" t="b">
        <v>0</v>
      </c>
      <c r="O1773" t="s">
        <v>8294</v>
      </c>
      <c r="P1773" t="s">
        <v>8295</v>
      </c>
      <c r="Q1773" s="13">
        <f t="shared" si="109"/>
        <v>2014</v>
      </c>
      <c r="R1773" s="16">
        <f t="shared" si="110"/>
        <v>9</v>
      </c>
      <c r="S1773" t="str">
        <f t="shared" si="111"/>
        <v>Sep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f t="shared" si="108"/>
        <v>41766.718009259261</v>
      </c>
      <c r="L1774" t="b">
        <v>1</v>
      </c>
      <c r="M1774">
        <v>19</v>
      </c>
      <c r="N1774" t="b">
        <v>0</v>
      </c>
      <c r="O1774" t="s">
        <v>8294</v>
      </c>
      <c r="P1774" t="s">
        <v>8295</v>
      </c>
      <c r="Q1774" s="13">
        <f t="shared" si="109"/>
        <v>2014</v>
      </c>
      <c r="R1774" s="16">
        <f t="shared" si="110"/>
        <v>5</v>
      </c>
      <c r="S1774" t="str">
        <f t="shared" si="111"/>
        <v>May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f t="shared" si="108"/>
        <v>41978.760393518518</v>
      </c>
      <c r="L1775" t="b">
        <v>1</v>
      </c>
      <c r="M1775">
        <v>19</v>
      </c>
      <c r="N1775" t="b">
        <v>0</v>
      </c>
      <c r="O1775" t="s">
        <v>8294</v>
      </c>
      <c r="P1775" t="s">
        <v>8295</v>
      </c>
      <c r="Q1775" s="13">
        <f t="shared" si="109"/>
        <v>2014</v>
      </c>
      <c r="R1775" s="16">
        <f t="shared" si="110"/>
        <v>12</v>
      </c>
      <c r="S1775" t="str">
        <f t="shared" si="111"/>
        <v>Dec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f t="shared" si="108"/>
        <v>41930.218657407408</v>
      </c>
      <c r="L1776" t="b">
        <v>1</v>
      </c>
      <c r="M1776">
        <v>13</v>
      </c>
      <c r="N1776" t="b">
        <v>0</v>
      </c>
      <c r="O1776" t="s">
        <v>8294</v>
      </c>
      <c r="P1776" t="s">
        <v>8295</v>
      </c>
      <c r="Q1776" s="13">
        <f t="shared" si="109"/>
        <v>2014</v>
      </c>
      <c r="R1776" s="16">
        <f t="shared" si="110"/>
        <v>10</v>
      </c>
      <c r="S1776" t="str">
        <f t="shared" si="111"/>
        <v>Oct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f t="shared" si="108"/>
        <v>41891.976388888892</v>
      </c>
      <c r="L1777" t="b">
        <v>1</v>
      </c>
      <c r="M1777">
        <v>124</v>
      </c>
      <c r="N1777" t="b">
        <v>0</v>
      </c>
      <c r="O1777" t="s">
        <v>8294</v>
      </c>
      <c r="P1777" t="s">
        <v>8295</v>
      </c>
      <c r="Q1777" s="13">
        <f t="shared" si="109"/>
        <v>2014</v>
      </c>
      <c r="R1777" s="16">
        <f t="shared" si="110"/>
        <v>9</v>
      </c>
      <c r="S1777" t="str">
        <f t="shared" si="111"/>
        <v>Sep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f t="shared" si="108"/>
        <v>41905.95684027778</v>
      </c>
      <c r="L1778" t="b">
        <v>1</v>
      </c>
      <c r="M1778">
        <v>4</v>
      </c>
      <c r="N1778" t="b">
        <v>0</v>
      </c>
      <c r="O1778" t="s">
        <v>8294</v>
      </c>
      <c r="P1778" t="s">
        <v>8295</v>
      </c>
      <c r="Q1778" s="13">
        <f t="shared" si="109"/>
        <v>2014</v>
      </c>
      <c r="R1778" s="16">
        <f t="shared" si="110"/>
        <v>9</v>
      </c>
      <c r="S1778" t="str">
        <f t="shared" si="111"/>
        <v>Sep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f t="shared" si="108"/>
        <v>42025.357094907406</v>
      </c>
      <c r="L1779" t="b">
        <v>1</v>
      </c>
      <c r="M1779">
        <v>10</v>
      </c>
      <c r="N1779" t="b">
        <v>0</v>
      </c>
      <c r="O1779" t="s">
        <v>8294</v>
      </c>
      <c r="P1779" t="s">
        <v>8295</v>
      </c>
      <c r="Q1779" s="13">
        <f t="shared" si="109"/>
        <v>2015</v>
      </c>
      <c r="R1779" s="16">
        <f t="shared" si="110"/>
        <v>1</v>
      </c>
      <c r="S1779" t="str">
        <f t="shared" si="111"/>
        <v>Jan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f t="shared" si="108"/>
        <v>42045.86336805555</v>
      </c>
      <c r="L1780" t="b">
        <v>1</v>
      </c>
      <c r="M1780">
        <v>15</v>
      </c>
      <c r="N1780" t="b">
        <v>0</v>
      </c>
      <c r="O1780" t="s">
        <v>8294</v>
      </c>
      <c r="P1780" t="s">
        <v>8295</v>
      </c>
      <c r="Q1780" s="13">
        <f t="shared" si="109"/>
        <v>2015</v>
      </c>
      <c r="R1780" s="16">
        <f t="shared" si="110"/>
        <v>2</v>
      </c>
      <c r="S1780" t="str">
        <f t="shared" si="111"/>
        <v>Feb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f t="shared" si="108"/>
        <v>42585.691898148143</v>
      </c>
      <c r="L1781" t="b">
        <v>1</v>
      </c>
      <c r="M1781">
        <v>38</v>
      </c>
      <c r="N1781" t="b">
        <v>0</v>
      </c>
      <c r="O1781" t="s">
        <v>8294</v>
      </c>
      <c r="P1781" t="s">
        <v>8295</v>
      </c>
      <c r="Q1781" s="13">
        <f t="shared" si="109"/>
        <v>2016</v>
      </c>
      <c r="R1781" s="16">
        <f t="shared" si="110"/>
        <v>8</v>
      </c>
      <c r="S1781" t="str">
        <f t="shared" si="111"/>
        <v>Aug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f t="shared" si="108"/>
        <v>42493.600810185191</v>
      </c>
      <c r="L1782" t="b">
        <v>1</v>
      </c>
      <c r="M1782">
        <v>152</v>
      </c>
      <c r="N1782" t="b">
        <v>0</v>
      </c>
      <c r="O1782" t="s">
        <v>8294</v>
      </c>
      <c r="P1782" t="s">
        <v>8295</v>
      </c>
      <c r="Q1782" s="13">
        <f t="shared" si="109"/>
        <v>2016</v>
      </c>
      <c r="R1782" s="16">
        <f t="shared" si="110"/>
        <v>5</v>
      </c>
      <c r="S1782" t="str">
        <f t="shared" si="111"/>
        <v>May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f t="shared" si="108"/>
        <v>42597.617418981477</v>
      </c>
      <c r="L1783" t="b">
        <v>1</v>
      </c>
      <c r="M1783">
        <v>24</v>
      </c>
      <c r="N1783" t="b">
        <v>0</v>
      </c>
      <c r="O1783" t="s">
        <v>8294</v>
      </c>
      <c r="P1783" t="s">
        <v>8295</v>
      </c>
      <c r="Q1783" s="13">
        <f t="shared" si="109"/>
        <v>2016</v>
      </c>
      <c r="R1783" s="16">
        <f t="shared" si="110"/>
        <v>8</v>
      </c>
      <c r="S1783" t="str">
        <f t="shared" si="111"/>
        <v>Aug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f t="shared" si="108"/>
        <v>42388.575104166666</v>
      </c>
      <c r="L1784" t="b">
        <v>1</v>
      </c>
      <c r="M1784">
        <v>76</v>
      </c>
      <c r="N1784" t="b">
        <v>0</v>
      </c>
      <c r="O1784" t="s">
        <v>8294</v>
      </c>
      <c r="P1784" t="s">
        <v>8295</v>
      </c>
      <c r="Q1784" s="13">
        <f t="shared" si="109"/>
        <v>2016</v>
      </c>
      <c r="R1784" s="16">
        <f t="shared" si="110"/>
        <v>1</v>
      </c>
      <c r="S1784" t="str">
        <f t="shared" si="111"/>
        <v>Jan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f t="shared" si="108"/>
        <v>42115.949976851851</v>
      </c>
      <c r="L1785" t="b">
        <v>1</v>
      </c>
      <c r="M1785">
        <v>185</v>
      </c>
      <c r="N1785" t="b">
        <v>0</v>
      </c>
      <c r="O1785" t="s">
        <v>8294</v>
      </c>
      <c r="P1785" t="s">
        <v>8295</v>
      </c>
      <c r="Q1785" s="13">
        <f t="shared" si="109"/>
        <v>2015</v>
      </c>
      <c r="R1785" s="16">
        <f t="shared" si="110"/>
        <v>4</v>
      </c>
      <c r="S1785" t="str">
        <f t="shared" si="111"/>
        <v>Apr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f t="shared" si="108"/>
        <v>42003.655555555553</v>
      </c>
      <c r="L1786" t="b">
        <v>1</v>
      </c>
      <c r="M1786">
        <v>33</v>
      </c>
      <c r="N1786" t="b">
        <v>0</v>
      </c>
      <c r="O1786" t="s">
        <v>8294</v>
      </c>
      <c r="P1786" t="s">
        <v>8295</v>
      </c>
      <c r="Q1786" s="13">
        <f t="shared" si="109"/>
        <v>2014</v>
      </c>
      <c r="R1786" s="16">
        <f t="shared" si="110"/>
        <v>12</v>
      </c>
      <c r="S1786" t="str">
        <f t="shared" si="111"/>
        <v>Dec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f t="shared" si="108"/>
        <v>41897.134895833333</v>
      </c>
      <c r="L1787" t="b">
        <v>1</v>
      </c>
      <c r="M1787">
        <v>108</v>
      </c>
      <c r="N1787" t="b">
        <v>0</v>
      </c>
      <c r="O1787" t="s">
        <v>8294</v>
      </c>
      <c r="P1787" t="s">
        <v>8295</v>
      </c>
      <c r="Q1787" s="13">
        <f t="shared" si="109"/>
        <v>2014</v>
      </c>
      <c r="R1787" s="16">
        <f t="shared" si="110"/>
        <v>9</v>
      </c>
      <c r="S1787" t="str">
        <f t="shared" si="111"/>
        <v>Sep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f t="shared" si="108"/>
        <v>41958.550659722227</v>
      </c>
      <c r="L1788" t="b">
        <v>1</v>
      </c>
      <c r="M1788">
        <v>29</v>
      </c>
      <c r="N1788" t="b">
        <v>0</v>
      </c>
      <c r="O1788" t="s">
        <v>8294</v>
      </c>
      <c r="P1788" t="s">
        <v>8295</v>
      </c>
      <c r="Q1788" s="13">
        <f t="shared" si="109"/>
        <v>2014</v>
      </c>
      <c r="R1788" s="16">
        <f t="shared" si="110"/>
        <v>11</v>
      </c>
      <c r="S1788" t="str">
        <f t="shared" si="111"/>
        <v>Nov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f t="shared" si="108"/>
        <v>42068.65552083333</v>
      </c>
      <c r="L1789" t="b">
        <v>1</v>
      </c>
      <c r="M1789">
        <v>24</v>
      </c>
      <c r="N1789" t="b">
        <v>0</v>
      </c>
      <c r="O1789" t="s">
        <v>8294</v>
      </c>
      <c r="P1789" t="s">
        <v>8295</v>
      </c>
      <c r="Q1789" s="13">
        <f t="shared" si="109"/>
        <v>2015</v>
      </c>
      <c r="R1789" s="16">
        <f t="shared" si="110"/>
        <v>3</v>
      </c>
      <c r="S1789" t="str">
        <f t="shared" si="111"/>
        <v>Mar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f t="shared" si="108"/>
        <v>41913.94840277778</v>
      </c>
      <c r="L1790" t="b">
        <v>1</v>
      </c>
      <c r="M1790">
        <v>4</v>
      </c>
      <c r="N1790" t="b">
        <v>0</v>
      </c>
      <c r="O1790" t="s">
        <v>8294</v>
      </c>
      <c r="P1790" t="s">
        <v>8295</v>
      </c>
      <c r="Q1790" s="13">
        <f t="shared" si="109"/>
        <v>2014</v>
      </c>
      <c r="R1790" s="16">
        <f t="shared" si="110"/>
        <v>10</v>
      </c>
      <c r="S1790" t="str">
        <f t="shared" si="111"/>
        <v>Oct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f t="shared" si="108"/>
        <v>41956.250034722223</v>
      </c>
      <c r="L1791" t="b">
        <v>1</v>
      </c>
      <c r="M1791">
        <v>4</v>
      </c>
      <c r="N1791" t="b">
        <v>0</v>
      </c>
      <c r="O1791" t="s">
        <v>8294</v>
      </c>
      <c r="P1791" t="s">
        <v>8295</v>
      </c>
      <c r="Q1791" s="13">
        <f t="shared" si="109"/>
        <v>2014</v>
      </c>
      <c r="R1791" s="16">
        <f t="shared" si="110"/>
        <v>11</v>
      </c>
      <c r="S1791" t="str">
        <f t="shared" si="111"/>
        <v>Nov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f t="shared" si="108"/>
        <v>42010.674513888895</v>
      </c>
      <c r="L1792" t="b">
        <v>1</v>
      </c>
      <c r="M1792">
        <v>15</v>
      </c>
      <c r="N1792" t="b">
        <v>0</v>
      </c>
      <c r="O1792" t="s">
        <v>8294</v>
      </c>
      <c r="P1792" t="s">
        <v>8295</v>
      </c>
      <c r="Q1792" s="13">
        <f t="shared" si="109"/>
        <v>2015</v>
      </c>
      <c r="R1792" s="16">
        <f t="shared" si="110"/>
        <v>1</v>
      </c>
      <c r="S1792" t="str">
        <f t="shared" si="111"/>
        <v>Jan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f t="shared" si="108"/>
        <v>41973.740335648152</v>
      </c>
      <c r="L1793" t="b">
        <v>1</v>
      </c>
      <c r="M1793">
        <v>4</v>
      </c>
      <c r="N1793" t="b">
        <v>0</v>
      </c>
      <c r="O1793" t="s">
        <v>8294</v>
      </c>
      <c r="P1793" t="s">
        <v>8295</v>
      </c>
      <c r="Q1793" s="13">
        <f t="shared" si="109"/>
        <v>2014</v>
      </c>
      <c r="R1793" s="16">
        <f t="shared" si="110"/>
        <v>11</v>
      </c>
      <c r="S1793" t="str">
        <f t="shared" si="111"/>
        <v>Nov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f t="shared" si="108"/>
        <v>42189.031041666662</v>
      </c>
      <c r="L1794" t="b">
        <v>1</v>
      </c>
      <c r="M1794">
        <v>139</v>
      </c>
      <c r="N1794" t="b">
        <v>0</v>
      </c>
      <c r="O1794" t="s">
        <v>8294</v>
      </c>
      <c r="P1794" t="s">
        <v>8295</v>
      </c>
      <c r="Q1794" s="13">
        <f t="shared" si="109"/>
        <v>2015</v>
      </c>
      <c r="R1794" s="16">
        <f t="shared" si="110"/>
        <v>7</v>
      </c>
      <c r="S1794" t="str">
        <f t="shared" si="111"/>
        <v>Jul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f t="shared" ref="K1795:K1858" si="112">J1795/60/60/24+DATE(1970,1,1)</f>
        <v>41940.89166666667</v>
      </c>
      <c r="L1795" t="b">
        <v>1</v>
      </c>
      <c r="M1795">
        <v>2</v>
      </c>
      <c r="N1795" t="b">
        <v>0</v>
      </c>
      <c r="O1795" t="s">
        <v>8294</v>
      </c>
      <c r="P1795" t="s">
        <v>8295</v>
      </c>
      <c r="Q1795" s="13">
        <f t="shared" ref="Q1795:Q1858" si="113">YEAR(K1795)</f>
        <v>2014</v>
      </c>
      <c r="R1795" s="16">
        <f t="shared" ref="R1795:R1858" si="114">MONTH(K1795)</f>
        <v>10</v>
      </c>
      <c r="S1795" t="str">
        <f t="shared" ref="S1795:S1858" si="115">TEXT(R1795*29,"MMM")</f>
        <v>Oct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f t="shared" si="112"/>
        <v>42011.551180555558</v>
      </c>
      <c r="L1796" t="b">
        <v>1</v>
      </c>
      <c r="M1796">
        <v>18</v>
      </c>
      <c r="N1796" t="b">
        <v>0</v>
      </c>
      <c r="O1796" t="s">
        <v>8294</v>
      </c>
      <c r="P1796" t="s">
        <v>8295</v>
      </c>
      <c r="Q1796" s="13">
        <f t="shared" si="113"/>
        <v>2015</v>
      </c>
      <c r="R1796" s="16">
        <f t="shared" si="114"/>
        <v>1</v>
      </c>
      <c r="S1796" t="str">
        <f t="shared" si="115"/>
        <v>Jan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f t="shared" si="112"/>
        <v>42628.288668981477</v>
      </c>
      <c r="L1797" t="b">
        <v>1</v>
      </c>
      <c r="M1797">
        <v>81</v>
      </c>
      <c r="N1797" t="b">
        <v>0</v>
      </c>
      <c r="O1797" t="s">
        <v>8294</v>
      </c>
      <c r="P1797" t="s">
        <v>8295</v>
      </c>
      <c r="Q1797" s="13">
        <f t="shared" si="113"/>
        <v>2016</v>
      </c>
      <c r="R1797" s="16">
        <f t="shared" si="114"/>
        <v>9</v>
      </c>
      <c r="S1797" t="str">
        <f t="shared" si="115"/>
        <v>Sep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f t="shared" si="112"/>
        <v>42515.439421296294</v>
      </c>
      <c r="L1798" t="b">
        <v>1</v>
      </c>
      <c r="M1798">
        <v>86</v>
      </c>
      <c r="N1798" t="b">
        <v>0</v>
      </c>
      <c r="O1798" t="s">
        <v>8294</v>
      </c>
      <c r="P1798" t="s">
        <v>8295</v>
      </c>
      <c r="Q1798" s="13">
        <f t="shared" si="113"/>
        <v>2016</v>
      </c>
      <c r="R1798" s="16">
        <f t="shared" si="114"/>
        <v>5</v>
      </c>
      <c r="S1798" t="str">
        <f t="shared" si="115"/>
        <v>May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f t="shared" si="112"/>
        <v>42689.56931712963</v>
      </c>
      <c r="L1799" t="b">
        <v>1</v>
      </c>
      <c r="M1799">
        <v>140</v>
      </c>
      <c r="N1799" t="b">
        <v>0</v>
      </c>
      <c r="O1799" t="s">
        <v>8294</v>
      </c>
      <c r="P1799" t="s">
        <v>8295</v>
      </c>
      <c r="Q1799" s="13">
        <f t="shared" si="113"/>
        <v>2016</v>
      </c>
      <c r="R1799" s="16">
        <f t="shared" si="114"/>
        <v>11</v>
      </c>
      <c r="S1799" t="str">
        <f t="shared" si="115"/>
        <v>Nov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f t="shared" si="112"/>
        <v>42344.32677083333</v>
      </c>
      <c r="L1800" t="b">
        <v>1</v>
      </c>
      <c r="M1800">
        <v>37</v>
      </c>
      <c r="N1800" t="b">
        <v>0</v>
      </c>
      <c r="O1800" t="s">
        <v>8294</v>
      </c>
      <c r="P1800" t="s">
        <v>8295</v>
      </c>
      <c r="Q1800" s="13">
        <f t="shared" si="113"/>
        <v>2015</v>
      </c>
      <c r="R1800" s="16">
        <f t="shared" si="114"/>
        <v>12</v>
      </c>
      <c r="S1800" t="str">
        <f t="shared" si="115"/>
        <v>Dec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f t="shared" si="112"/>
        <v>41934.842685185184</v>
      </c>
      <c r="L1801" t="b">
        <v>1</v>
      </c>
      <c r="M1801">
        <v>6</v>
      </c>
      <c r="N1801" t="b">
        <v>0</v>
      </c>
      <c r="O1801" t="s">
        <v>8294</v>
      </c>
      <c r="P1801" t="s">
        <v>8295</v>
      </c>
      <c r="Q1801" s="13">
        <f t="shared" si="113"/>
        <v>2014</v>
      </c>
      <c r="R1801" s="16">
        <f t="shared" si="114"/>
        <v>10</v>
      </c>
      <c r="S1801" t="str">
        <f t="shared" si="115"/>
        <v>Oct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f t="shared" si="112"/>
        <v>42623.606134259258</v>
      </c>
      <c r="L1802" t="b">
        <v>1</v>
      </c>
      <c r="M1802">
        <v>113</v>
      </c>
      <c r="N1802" t="b">
        <v>0</v>
      </c>
      <c r="O1802" t="s">
        <v>8294</v>
      </c>
      <c r="P1802" t="s">
        <v>8295</v>
      </c>
      <c r="Q1802" s="13">
        <f t="shared" si="113"/>
        <v>2016</v>
      </c>
      <c r="R1802" s="16">
        <f t="shared" si="114"/>
        <v>9</v>
      </c>
      <c r="S1802" t="str">
        <f t="shared" si="115"/>
        <v>Sep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f t="shared" si="112"/>
        <v>42321.660509259258</v>
      </c>
      <c r="L1803" t="b">
        <v>1</v>
      </c>
      <c r="M1803">
        <v>37</v>
      </c>
      <c r="N1803" t="b">
        <v>0</v>
      </c>
      <c r="O1803" t="s">
        <v>8294</v>
      </c>
      <c r="P1803" t="s">
        <v>8295</v>
      </c>
      <c r="Q1803" s="13">
        <f t="shared" si="113"/>
        <v>2015</v>
      </c>
      <c r="R1803" s="16">
        <f t="shared" si="114"/>
        <v>11</v>
      </c>
      <c r="S1803" t="str">
        <f t="shared" si="115"/>
        <v>Nov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f t="shared" si="112"/>
        <v>42159.47256944445</v>
      </c>
      <c r="L1804" t="b">
        <v>1</v>
      </c>
      <c r="M1804">
        <v>18</v>
      </c>
      <c r="N1804" t="b">
        <v>0</v>
      </c>
      <c r="O1804" t="s">
        <v>8294</v>
      </c>
      <c r="P1804" t="s">
        <v>8295</v>
      </c>
      <c r="Q1804" s="13">
        <f t="shared" si="113"/>
        <v>2015</v>
      </c>
      <c r="R1804" s="16">
        <f t="shared" si="114"/>
        <v>6</v>
      </c>
      <c r="S1804" t="str">
        <f t="shared" si="115"/>
        <v>Jun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f t="shared" si="112"/>
        <v>42018.071550925932</v>
      </c>
      <c r="L1805" t="b">
        <v>1</v>
      </c>
      <c r="M1805">
        <v>75</v>
      </c>
      <c r="N1805" t="b">
        <v>0</v>
      </c>
      <c r="O1805" t="s">
        <v>8294</v>
      </c>
      <c r="P1805" t="s">
        <v>8295</v>
      </c>
      <c r="Q1805" s="13">
        <f t="shared" si="113"/>
        <v>2015</v>
      </c>
      <c r="R1805" s="16">
        <f t="shared" si="114"/>
        <v>1</v>
      </c>
      <c r="S1805" t="str">
        <f t="shared" si="115"/>
        <v>Jan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f t="shared" si="112"/>
        <v>42282.678287037037</v>
      </c>
      <c r="L1806" t="b">
        <v>1</v>
      </c>
      <c r="M1806">
        <v>52</v>
      </c>
      <c r="N1806" t="b">
        <v>0</v>
      </c>
      <c r="O1806" t="s">
        <v>8294</v>
      </c>
      <c r="P1806" t="s">
        <v>8295</v>
      </c>
      <c r="Q1806" s="13">
        <f t="shared" si="113"/>
        <v>2015</v>
      </c>
      <c r="R1806" s="16">
        <f t="shared" si="114"/>
        <v>10</v>
      </c>
      <c r="S1806" t="str">
        <f t="shared" si="115"/>
        <v>Oct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f t="shared" si="112"/>
        <v>42247.803912037038</v>
      </c>
      <c r="L1807" t="b">
        <v>1</v>
      </c>
      <c r="M1807">
        <v>122</v>
      </c>
      <c r="N1807" t="b">
        <v>0</v>
      </c>
      <c r="O1807" t="s">
        <v>8294</v>
      </c>
      <c r="P1807" t="s">
        <v>8295</v>
      </c>
      <c r="Q1807" s="13">
        <f t="shared" si="113"/>
        <v>2015</v>
      </c>
      <c r="R1807" s="16">
        <f t="shared" si="114"/>
        <v>8</v>
      </c>
      <c r="S1807" t="str">
        <f t="shared" si="115"/>
        <v>Aug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f t="shared" si="112"/>
        <v>41877.638298611113</v>
      </c>
      <c r="L1808" t="b">
        <v>1</v>
      </c>
      <c r="M1808">
        <v>8</v>
      </c>
      <c r="N1808" t="b">
        <v>0</v>
      </c>
      <c r="O1808" t="s">
        <v>8294</v>
      </c>
      <c r="P1808" t="s">
        <v>8295</v>
      </c>
      <c r="Q1808" s="13">
        <f t="shared" si="113"/>
        <v>2014</v>
      </c>
      <c r="R1808" s="16">
        <f t="shared" si="114"/>
        <v>8</v>
      </c>
      <c r="S1808" t="str">
        <f t="shared" si="115"/>
        <v>Aug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f t="shared" si="112"/>
        <v>41880.068437499998</v>
      </c>
      <c r="L1809" t="b">
        <v>1</v>
      </c>
      <c r="M1809">
        <v>8</v>
      </c>
      <c r="N1809" t="b">
        <v>0</v>
      </c>
      <c r="O1809" t="s">
        <v>8294</v>
      </c>
      <c r="P1809" t="s">
        <v>8295</v>
      </c>
      <c r="Q1809" s="13">
        <f t="shared" si="113"/>
        <v>2014</v>
      </c>
      <c r="R1809" s="16">
        <f t="shared" si="114"/>
        <v>8</v>
      </c>
      <c r="S1809" t="str">
        <f t="shared" si="115"/>
        <v>Aug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f t="shared" si="112"/>
        <v>42742.680902777778</v>
      </c>
      <c r="L1810" t="b">
        <v>1</v>
      </c>
      <c r="M1810">
        <v>96</v>
      </c>
      <c r="N1810" t="b">
        <v>0</v>
      </c>
      <c r="O1810" t="s">
        <v>8294</v>
      </c>
      <c r="P1810" t="s">
        <v>8295</v>
      </c>
      <c r="Q1810" s="13">
        <f t="shared" si="113"/>
        <v>2017</v>
      </c>
      <c r="R1810" s="16">
        <f t="shared" si="114"/>
        <v>1</v>
      </c>
      <c r="S1810" t="str">
        <f t="shared" si="115"/>
        <v>Jan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f t="shared" si="112"/>
        <v>42029.907858796301</v>
      </c>
      <c r="L1811" t="b">
        <v>1</v>
      </c>
      <c r="M1811">
        <v>9</v>
      </c>
      <c r="N1811" t="b">
        <v>0</v>
      </c>
      <c r="O1811" t="s">
        <v>8294</v>
      </c>
      <c r="P1811" t="s">
        <v>8295</v>
      </c>
      <c r="Q1811" s="13">
        <f t="shared" si="113"/>
        <v>2015</v>
      </c>
      <c r="R1811" s="16">
        <f t="shared" si="114"/>
        <v>1</v>
      </c>
      <c r="S1811" t="str">
        <f t="shared" si="115"/>
        <v>Jan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f t="shared" si="112"/>
        <v>41860.91002314815</v>
      </c>
      <c r="L1812" t="b">
        <v>0</v>
      </c>
      <c r="M1812">
        <v>2</v>
      </c>
      <c r="N1812" t="b">
        <v>0</v>
      </c>
      <c r="O1812" t="s">
        <v>8294</v>
      </c>
      <c r="P1812" t="s">
        <v>8295</v>
      </c>
      <c r="Q1812" s="13">
        <f t="shared" si="113"/>
        <v>2014</v>
      </c>
      <c r="R1812" s="16">
        <f t="shared" si="114"/>
        <v>8</v>
      </c>
      <c r="S1812" t="str">
        <f t="shared" si="115"/>
        <v>Aug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f t="shared" si="112"/>
        <v>41876.433680555558</v>
      </c>
      <c r="L1813" t="b">
        <v>0</v>
      </c>
      <c r="M1813">
        <v>26</v>
      </c>
      <c r="N1813" t="b">
        <v>0</v>
      </c>
      <c r="O1813" t="s">
        <v>8294</v>
      </c>
      <c r="P1813" t="s">
        <v>8295</v>
      </c>
      <c r="Q1813" s="13">
        <f t="shared" si="113"/>
        <v>2014</v>
      </c>
      <c r="R1813" s="16">
        <f t="shared" si="114"/>
        <v>8</v>
      </c>
      <c r="S1813" t="str">
        <f t="shared" si="115"/>
        <v>Aug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f t="shared" si="112"/>
        <v>42524.318703703699</v>
      </c>
      <c r="L1814" t="b">
        <v>0</v>
      </c>
      <c r="M1814">
        <v>23</v>
      </c>
      <c r="N1814" t="b">
        <v>0</v>
      </c>
      <c r="O1814" t="s">
        <v>8294</v>
      </c>
      <c r="P1814" t="s">
        <v>8295</v>
      </c>
      <c r="Q1814" s="13">
        <f t="shared" si="113"/>
        <v>2016</v>
      </c>
      <c r="R1814" s="16">
        <f t="shared" si="114"/>
        <v>6</v>
      </c>
      <c r="S1814" t="str">
        <f t="shared" si="115"/>
        <v>Jun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f t="shared" si="112"/>
        <v>41829.889027777775</v>
      </c>
      <c r="L1815" t="b">
        <v>0</v>
      </c>
      <c r="M1815">
        <v>0</v>
      </c>
      <c r="N1815" t="b">
        <v>0</v>
      </c>
      <c r="O1815" t="s">
        <v>8294</v>
      </c>
      <c r="P1815" t="s">
        <v>8295</v>
      </c>
      <c r="Q1815" s="13">
        <f t="shared" si="113"/>
        <v>2014</v>
      </c>
      <c r="R1815" s="16">
        <f t="shared" si="114"/>
        <v>7</v>
      </c>
      <c r="S1815" t="str">
        <f t="shared" si="115"/>
        <v>Jul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f t="shared" si="112"/>
        <v>42033.314074074078</v>
      </c>
      <c r="L1816" t="b">
        <v>0</v>
      </c>
      <c r="M1816">
        <v>140</v>
      </c>
      <c r="N1816" t="b">
        <v>0</v>
      </c>
      <c r="O1816" t="s">
        <v>8294</v>
      </c>
      <c r="P1816" t="s">
        <v>8295</v>
      </c>
      <c r="Q1816" s="13">
        <f t="shared" si="113"/>
        <v>2015</v>
      </c>
      <c r="R1816" s="16">
        <f t="shared" si="114"/>
        <v>1</v>
      </c>
      <c r="S1816" t="str">
        <f t="shared" si="115"/>
        <v>Jan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f t="shared" si="112"/>
        <v>42172.906678240746</v>
      </c>
      <c r="L1817" t="b">
        <v>0</v>
      </c>
      <c r="M1817">
        <v>0</v>
      </c>
      <c r="N1817" t="b">
        <v>0</v>
      </c>
      <c r="O1817" t="s">
        <v>8294</v>
      </c>
      <c r="P1817" t="s">
        <v>8295</v>
      </c>
      <c r="Q1817" s="13">
        <f t="shared" si="113"/>
        <v>2015</v>
      </c>
      <c r="R1817" s="16">
        <f t="shared" si="114"/>
        <v>6</v>
      </c>
      <c r="S1817" t="str">
        <f t="shared" si="115"/>
        <v>Jun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f t="shared" si="112"/>
        <v>42548.876192129625</v>
      </c>
      <c r="L1818" t="b">
        <v>0</v>
      </c>
      <c r="M1818">
        <v>6</v>
      </c>
      <c r="N1818" t="b">
        <v>0</v>
      </c>
      <c r="O1818" t="s">
        <v>8294</v>
      </c>
      <c r="P1818" t="s">
        <v>8295</v>
      </c>
      <c r="Q1818" s="13">
        <f t="shared" si="113"/>
        <v>2016</v>
      </c>
      <c r="R1818" s="16">
        <f t="shared" si="114"/>
        <v>6</v>
      </c>
      <c r="S1818" t="str">
        <f t="shared" si="115"/>
        <v>Jun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f t="shared" si="112"/>
        <v>42705.662118055552</v>
      </c>
      <c r="L1819" t="b">
        <v>0</v>
      </c>
      <c r="M1819">
        <v>100</v>
      </c>
      <c r="N1819" t="b">
        <v>0</v>
      </c>
      <c r="O1819" t="s">
        <v>8294</v>
      </c>
      <c r="P1819" t="s">
        <v>8295</v>
      </c>
      <c r="Q1819" s="13">
        <f t="shared" si="113"/>
        <v>2016</v>
      </c>
      <c r="R1819" s="16">
        <f t="shared" si="114"/>
        <v>12</v>
      </c>
      <c r="S1819" t="str">
        <f t="shared" si="115"/>
        <v>Dec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f t="shared" si="112"/>
        <v>42067.234375</v>
      </c>
      <c r="L1820" t="b">
        <v>0</v>
      </c>
      <c r="M1820">
        <v>0</v>
      </c>
      <c r="N1820" t="b">
        <v>0</v>
      </c>
      <c r="O1820" t="s">
        <v>8294</v>
      </c>
      <c r="P1820" t="s">
        <v>8295</v>
      </c>
      <c r="Q1820" s="13">
        <f t="shared" si="113"/>
        <v>2015</v>
      </c>
      <c r="R1820" s="16">
        <f t="shared" si="114"/>
        <v>3</v>
      </c>
      <c r="S1820" t="str">
        <f t="shared" si="115"/>
        <v>Mar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f t="shared" si="112"/>
        <v>41820.752268518518</v>
      </c>
      <c r="L1821" t="b">
        <v>0</v>
      </c>
      <c r="M1821">
        <v>4</v>
      </c>
      <c r="N1821" t="b">
        <v>0</v>
      </c>
      <c r="O1821" t="s">
        <v>8294</v>
      </c>
      <c r="P1821" t="s">
        <v>8295</v>
      </c>
      <c r="Q1821" s="13">
        <f t="shared" si="113"/>
        <v>2014</v>
      </c>
      <c r="R1821" s="16">
        <f t="shared" si="114"/>
        <v>6</v>
      </c>
      <c r="S1821" t="str">
        <f t="shared" si="115"/>
        <v>Jun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f t="shared" si="112"/>
        <v>42065.084375000006</v>
      </c>
      <c r="L1822" t="b">
        <v>0</v>
      </c>
      <c r="M1822">
        <v>8</v>
      </c>
      <c r="N1822" t="b">
        <v>0</v>
      </c>
      <c r="O1822" t="s">
        <v>8294</v>
      </c>
      <c r="P1822" t="s">
        <v>8295</v>
      </c>
      <c r="Q1822" s="13">
        <f t="shared" si="113"/>
        <v>2015</v>
      </c>
      <c r="R1822" s="16">
        <f t="shared" si="114"/>
        <v>3</v>
      </c>
      <c r="S1822" t="str">
        <f t="shared" si="115"/>
        <v>Mar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f t="shared" si="112"/>
        <v>40926.319062499999</v>
      </c>
      <c r="L1823" t="b">
        <v>0</v>
      </c>
      <c r="M1823">
        <v>57</v>
      </c>
      <c r="N1823" t="b">
        <v>1</v>
      </c>
      <c r="O1823" t="s">
        <v>8281</v>
      </c>
      <c r="P1823" t="s">
        <v>8282</v>
      </c>
      <c r="Q1823" s="13">
        <f t="shared" si="113"/>
        <v>2012</v>
      </c>
      <c r="R1823" s="16">
        <f t="shared" si="114"/>
        <v>1</v>
      </c>
      <c r="S1823" t="str">
        <f t="shared" si="115"/>
        <v>Jan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f t="shared" si="112"/>
        <v>41634.797013888885</v>
      </c>
      <c r="L1824" t="b">
        <v>0</v>
      </c>
      <c r="M1824">
        <v>11</v>
      </c>
      <c r="N1824" t="b">
        <v>1</v>
      </c>
      <c r="O1824" t="s">
        <v>8281</v>
      </c>
      <c r="P1824" t="s">
        <v>8282</v>
      </c>
      <c r="Q1824" s="13">
        <f t="shared" si="113"/>
        <v>2013</v>
      </c>
      <c r="R1824" s="16">
        <f t="shared" si="114"/>
        <v>12</v>
      </c>
      <c r="S1824" t="str">
        <f t="shared" si="115"/>
        <v>Dec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f t="shared" si="112"/>
        <v>41176.684907407405</v>
      </c>
      <c r="L1825" t="b">
        <v>0</v>
      </c>
      <c r="M1825">
        <v>33</v>
      </c>
      <c r="N1825" t="b">
        <v>1</v>
      </c>
      <c r="O1825" t="s">
        <v>8281</v>
      </c>
      <c r="P1825" t="s">
        <v>8282</v>
      </c>
      <c r="Q1825" s="13">
        <f t="shared" si="113"/>
        <v>2012</v>
      </c>
      <c r="R1825" s="16">
        <f t="shared" si="114"/>
        <v>9</v>
      </c>
      <c r="S1825" t="str">
        <f t="shared" si="115"/>
        <v>Sep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f t="shared" si="112"/>
        <v>41626.916284722225</v>
      </c>
      <c r="L1826" t="b">
        <v>0</v>
      </c>
      <c r="M1826">
        <v>40</v>
      </c>
      <c r="N1826" t="b">
        <v>1</v>
      </c>
      <c r="O1826" t="s">
        <v>8281</v>
      </c>
      <c r="P1826" t="s">
        <v>8282</v>
      </c>
      <c r="Q1826" s="13">
        <f t="shared" si="113"/>
        <v>2013</v>
      </c>
      <c r="R1826" s="16">
        <f t="shared" si="114"/>
        <v>12</v>
      </c>
      <c r="S1826" t="str">
        <f t="shared" si="115"/>
        <v>Dec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f t="shared" si="112"/>
        <v>41443.83452546296</v>
      </c>
      <c r="L1827" t="b">
        <v>0</v>
      </c>
      <c r="M1827">
        <v>50</v>
      </c>
      <c r="N1827" t="b">
        <v>1</v>
      </c>
      <c r="O1827" t="s">
        <v>8281</v>
      </c>
      <c r="P1827" t="s">
        <v>8282</v>
      </c>
      <c r="Q1827" s="13">
        <f t="shared" si="113"/>
        <v>2013</v>
      </c>
      <c r="R1827" s="16">
        <f t="shared" si="114"/>
        <v>6</v>
      </c>
      <c r="S1827" t="str">
        <f t="shared" si="115"/>
        <v>Jun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f t="shared" si="112"/>
        <v>41657.923807870371</v>
      </c>
      <c r="L1828" t="b">
        <v>0</v>
      </c>
      <c r="M1828">
        <v>38</v>
      </c>
      <c r="N1828" t="b">
        <v>1</v>
      </c>
      <c r="O1828" t="s">
        <v>8281</v>
      </c>
      <c r="P1828" t="s">
        <v>8282</v>
      </c>
      <c r="Q1828" s="13">
        <f t="shared" si="113"/>
        <v>2014</v>
      </c>
      <c r="R1828" s="16">
        <f t="shared" si="114"/>
        <v>1</v>
      </c>
      <c r="S1828" t="str">
        <f t="shared" si="115"/>
        <v>Jan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f t="shared" si="112"/>
        <v>40555.325937499998</v>
      </c>
      <c r="L1829" t="b">
        <v>0</v>
      </c>
      <c r="M1829">
        <v>96</v>
      </c>
      <c r="N1829" t="b">
        <v>1</v>
      </c>
      <c r="O1829" t="s">
        <v>8281</v>
      </c>
      <c r="P1829" t="s">
        <v>8282</v>
      </c>
      <c r="Q1829" s="13">
        <f t="shared" si="113"/>
        <v>2011</v>
      </c>
      <c r="R1829" s="16">
        <f t="shared" si="114"/>
        <v>1</v>
      </c>
      <c r="S1829" t="str">
        <f t="shared" si="115"/>
        <v>Jan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f t="shared" si="112"/>
        <v>41736.899652777778</v>
      </c>
      <c r="L1830" t="b">
        <v>0</v>
      </c>
      <c r="M1830">
        <v>48</v>
      </c>
      <c r="N1830" t="b">
        <v>1</v>
      </c>
      <c r="O1830" t="s">
        <v>8281</v>
      </c>
      <c r="P1830" t="s">
        <v>8282</v>
      </c>
      <c r="Q1830" s="13">
        <f t="shared" si="113"/>
        <v>2014</v>
      </c>
      <c r="R1830" s="16">
        <f t="shared" si="114"/>
        <v>4</v>
      </c>
      <c r="S1830" t="str">
        <f t="shared" si="115"/>
        <v>Apr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f t="shared" si="112"/>
        <v>40516.087627314817</v>
      </c>
      <c r="L1831" t="b">
        <v>0</v>
      </c>
      <c r="M1831">
        <v>33</v>
      </c>
      <c r="N1831" t="b">
        <v>1</v>
      </c>
      <c r="O1831" t="s">
        <v>8281</v>
      </c>
      <c r="P1831" t="s">
        <v>8282</v>
      </c>
      <c r="Q1831" s="13">
        <f t="shared" si="113"/>
        <v>2010</v>
      </c>
      <c r="R1831" s="16">
        <f t="shared" si="114"/>
        <v>12</v>
      </c>
      <c r="S1831" t="str">
        <f t="shared" si="115"/>
        <v>Dec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f t="shared" si="112"/>
        <v>41664.684108796297</v>
      </c>
      <c r="L1832" t="b">
        <v>0</v>
      </c>
      <c r="M1832">
        <v>226</v>
      </c>
      <c r="N1832" t="b">
        <v>1</v>
      </c>
      <c r="O1832" t="s">
        <v>8281</v>
      </c>
      <c r="P1832" t="s">
        <v>8282</v>
      </c>
      <c r="Q1832" s="13">
        <f t="shared" si="113"/>
        <v>2014</v>
      </c>
      <c r="R1832" s="16">
        <f t="shared" si="114"/>
        <v>1</v>
      </c>
      <c r="S1832" t="str">
        <f t="shared" si="115"/>
        <v>Jan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f t="shared" si="112"/>
        <v>41026.996099537035</v>
      </c>
      <c r="L1833" t="b">
        <v>0</v>
      </c>
      <c r="M1833">
        <v>14</v>
      </c>
      <c r="N1833" t="b">
        <v>1</v>
      </c>
      <c r="O1833" t="s">
        <v>8281</v>
      </c>
      <c r="P1833" t="s">
        <v>8282</v>
      </c>
      <c r="Q1833" s="13">
        <f t="shared" si="113"/>
        <v>2012</v>
      </c>
      <c r="R1833" s="16">
        <f t="shared" si="114"/>
        <v>4</v>
      </c>
      <c r="S1833" t="str">
        <f t="shared" si="115"/>
        <v>Apr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f t="shared" si="112"/>
        <v>40576.539664351854</v>
      </c>
      <c r="L1834" t="b">
        <v>0</v>
      </c>
      <c r="M1834">
        <v>20</v>
      </c>
      <c r="N1834" t="b">
        <v>1</v>
      </c>
      <c r="O1834" t="s">
        <v>8281</v>
      </c>
      <c r="P1834" t="s">
        <v>8282</v>
      </c>
      <c r="Q1834" s="13">
        <f t="shared" si="113"/>
        <v>2011</v>
      </c>
      <c r="R1834" s="16">
        <f t="shared" si="114"/>
        <v>2</v>
      </c>
      <c r="S1834" t="str">
        <f t="shared" si="115"/>
        <v>Feb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f t="shared" si="112"/>
        <v>41303.044016203705</v>
      </c>
      <c r="L1835" t="b">
        <v>0</v>
      </c>
      <c r="M1835">
        <v>25</v>
      </c>
      <c r="N1835" t="b">
        <v>1</v>
      </c>
      <c r="O1835" t="s">
        <v>8281</v>
      </c>
      <c r="P1835" t="s">
        <v>8282</v>
      </c>
      <c r="Q1835" s="13">
        <f t="shared" si="113"/>
        <v>2013</v>
      </c>
      <c r="R1835" s="16">
        <f t="shared" si="114"/>
        <v>1</v>
      </c>
      <c r="S1835" t="str">
        <f t="shared" si="115"/>
        <v>Jan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f t="shared" si="112"/>
        <v>41988.964062500003</v>
      </c>
      <c r="L1836" t="b">
        <v>0</v>
      </c>
      <c r="M1836">
        <v>90</v>
      </c>
      <c r="N1836" t="b">
        <v>1</v>
      </c>
      <c r="O1836" t="s">
        <v>8281</v>
      </c>
      <c r="P1836" t="s">
        <v>8282</v>
      </c>
      <c r="Q1836" s="13">
        <f t="shared" si="113"/>
        <v>2014</v>
      </c>
      <c r="R1836" s="16">
        <f t="shared" si="114"/>
        <v>12</v>
      </c>
      <c r="S1836" t="str">
        <f t="shared" si="115"/>
        <v>Dec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f t="shared" si="112"/>
        <v>42430.702210648145</v>
      </c>
      <c r="L1837" t="b">
        <v>0</v>
      </c>
      <c r="M1837">
        <v>11</v>
      </c>
      <c r="N1837" t="b">
        <v>1</v>
      </c>
      <c r="O1837" t="s">
        <v>8281</v>
      </c>
      <c r="P1837" t="s">
        <v>8282</v>
      </c>
      <c r="Q1837" s="13">
        <f t="shared" si="113"/>
        <v>2016</v>
      </c>
      <c r="R1837" s="16">
        <f t="shared" si="114"/>
        <v>3</v>
      </c>
      <c r="S1837" t="str">
        <f t="shared" si="115"/>
        <v>Mar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f t="shared" si="112"/>
        <v>41305.809363425928</v>
      </c>
      <c r="L1838" t="b">
        <v>0</v>
      </c>
      <c r="M1838">
        <v>55</v>
      </c>
      <c r="N1838" t="b">
        <v>1</v>
      </c>
      <c r="O1838" t="s">
        <v>8281</v>
      </c>
      <c r="P1838" t="s">
        <v>8282</v>
      </c>
      <c r="Q1838" s="13">
        <f t="shared" si="113"/>
        <v>2013</v>
      </c>
      <c r="R1838" s="16">
        <f t="shared" si="114"/>
        <v>1</v>
      </c>
      <c r="S1838" t="str">
        <f t="shared" si="115"/>
        <v>Jan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f t="shared" si="112"/>
        <v>40926.047858796301</v>
      </c>
      <c r="L1839" t="b">
        <v>0</v>
      </c>
      <c r="M1839">
        <v>30</v>
      </c>
      <c r="N1839" t="b">
        <v>1</v>
      </c>
      <c r="O1839" t="s">
        <v>8281</v>
      </c>
      <c r="P1839" t="s">
        <v>8282</v>
      </c>
      <c r="Q1839" s="13">
        <f t="shared" si="113"/>
        <v>2012</v>
      </c>
      <c r="R1839" s="16">
        <f t="shared" si="114"/>
        <v>1</v>
      </c>
      <c r="S1839" t="str">
        <f t="shared" si="115"/>
        <v>Jan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f t="shared" si="112"/>
        <v>40788.786539351851</v>
      </c>
      <c r="L1840" t="b">
        <v>0</v>
      </c>
      <c r="M1840">
        <v>28</v>
      </c>
      <c r="N1840" t="b">
        <v>1</v>
      </c>
      <c r="O1840" t="s">
        <v>8281</v>
      </c>
      <c r="P1840" t="s">
        <v>8282</v>
      </c>
      <c r="Q1840" s="13">
        <f t="shared" si="113"/>
        <v>2011</v>
      </c>
      <c r="R1840" s="16">
        <f t="shared" si="114"/>
        <v>9</v>
      </c>
      <c r="S1840" t="str">
        <f t="shared" si="115"/>
        <v>Sep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f t="shared" si="112"/>
        <v>42614.722013888888</v>
      </c>
      <c r="L1841" t="b">
        <v>0</v>
      </c>
      <c r="M1841">
        <v>45</v>
      </c>
      <c r="N1841" t="b">
        <v>1</v>
      </c>
      <c r="O1841" t="s">
        <v>8281</v>
      </c>
      <c r="P1841" t="s">
        <v>8282</v>
      </c>
      <c r="Q1841" s="13">
        <f t="shared" si="113"/>
        <v>2016</v>
      </c>
      <c r="R1841" s="16">
        <f t="shared" si="114"/>
        <v>9</v>
      </c>
      <c r="S1841" t="str">
        <f t="shared" si="115"/>
        <v>Sep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f t="shared" si="112"/>
        <v>41382.096180555556</v>
      </c>
      <c r="L1842" t="b">
        <v>0</v>
      </c>
      <c r="M1842">
        <v>13</v>
      </c>
      <c r="N1842" t="b">
        <v>1</v>
      </c>
      <c r="O1842" t="s">
        <v>8281</v>
      </c>
      <c r="P1842" t="s">
        <v>8282</v>
      </c>
      <c r="Q1842" s="13">
        <f t="shared" si="113"/>
        <v>2013</v>
      </c>
      <c r="R1842" s="16">
        <f t="shared" si="114"/>
        <v>4</v>
      </c>
      <c r="S1842" t="str">
        <f t="shared" si="115"/>
        <v>Apr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f t="shared" si="112"/>
        <v>41745.84542824074</v>
      </c>
      <c r="L1843" t="b">
        <v>0</v>
      </c>
      <c r="M1843">
        <v>40</v>
      </c>
      <c r="N1843" t="b">
        <v>1</v>
      </c>
      <c r="O1843" t="s">
        <v>8281</v>
      </c>
      <c r="P1843" t="s">
        <v>8282</v>
      </c>
      <c r="Q1843" s="13">
        <f t="shared" si="113"/>
        <v>2014</v>
      </c>
      <c r="R1843" s="16">
        <f t="shared" si="114"/>
        <v>4</v>
      </c>
      <c r="S1843" t="str">
        <f t="shared" si="115"/>
        <v>Apr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f t="shared" si="112"/>
        <v>42031.631724537037</v>
      </c>
      <c r="L1844" t="b">
        <v>0</v>
      </c>
      <c r="M1844">
        <v>21</v>
      </c>
      <c r="N1844" t="b">
        <v>1</v>
      </c>
      <c r="O1844" t="s">
        <v>8281</v>
      </c>
      <c r="P1844" t="s">
        <v>8282</v>
      </c>
      <c r="Q1844" s="13">
        <f t="shared" si="113"/>
        <v>2015</v>
      </c>
      <c r="R1844" s="16">
        <f t="shared" si="114"/>
        <v>1</v>
      </c>
      <c r="S1844" t="str">
        <f t="shared" si="115"/>
        <v>Jan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f t="shared" si="112"/>
        <v>40564.994837962964</v>
      </c>
      <c r="L1845" t="b">
        <v>0</v>
      </c>
      <c r="M1845">
        <v>134</v>
      </c>
      <c r="N1845" t="b">
        <v>1</v>
      </c>
      <c r="O1845" t="s">
        <v>8281</v>
      </c>
      <c r="P1845" t="s">
        <v>8282</v>
      </c>
      <c r="Q1845" s="13">
        <f t="shared" si="113"/>
        <v>2011</v>
      </c>
      <c r="R1845" s="16">
        <f t="shared" si="114"/>
        <v>1</v>
      </c>
      <c r="S1845" t="str">
        <f t="shared" si="115"/>
        <v>Jan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f t="shared" si="112"/>
        <v>40666.973541666666</v>
      </c>
      <c r="L1846" t="b">
        <v>0</v>
      </c>
      <c r="M1846">
        <v>20</v>
      </c>
      <c r="N1846" t="b">
        <v>1</v>
      </c>
      <c r="O1846" t="s">
        <v>8281</v>
      </c>
      <c r="P1846" t="s">
        <v>8282</v>
      </c>
      <c r="Q1846" s="13">
        <f t="shared" si="113"/>
        <v>2011</v>
      </c>
      <c r="R1846" s="16">
        <f t="shared" si="114"/>
        <v>5</v>
      </c>
      <c r="S1846" t="str">
        <f t="shared" si="115"/>
        <v>May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f t="shared" si="112"/>
        <v>42523.333310185189</v>
      </c>
      <c r="L1847" t="b">
        <v>0</v>
      </c>
      <c r="M1847">
        <v>19</v>
      </c>
      <c r="N1847" t="b">
        <v>1</v>
      </c>
      <c r="O1847" t="s">
        <v>8281</v>
      </c>
      <c r="P1847" t="s">
        <v>8282</v>
      </c>
      <c r="Q1847" s="13">
        <f t="shared" si="113"/>
        <v>2016</v>
      </c>
      <c r="R1847" s="16">
        <f t="shared" si="114"/>
        <v>6</v>
      </c>
      <c r="S1847" t="str">
        <f t="shared" si="115"/>
        <v>Jun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f t="shared" si="112"/>
        <v>41228.650196759263</v>
      </c>
      <c r="L1848" t="b">
        <v>0</v>
      </c>
      <c r="M1848">
        <v>209</v>
      </c>
      <c r="N1848" t="b">
        <v>1</v>
      </c>
      <c r="O1848" t="s">
        <v>8281</v>
      </c>
      <c r="P1848" t="s">
        <v>8282</v>
      </c>
      <c r="Q1848" s="13">
        <f t="shared" si="113"/>
        <v>2012</v>
      </c>
      <c r="R1848" s="16">
        <f t="shared" si="114"/>
        <v>11</v>
      </c>
      <c r="S1848" t="str">
        <f t="shared" si="115"/>
        <v>Nov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f t="shared" si="112"/>
        <v>42094.236481481479</v>
      </c>
      <c r="L1849" t="b">
        <v>0</v>
      </c>
      <c r="M1849">
        <v>38</v>
      </c>
      <c r="N1849" t="b">
        <v>1</v>
      </c>
      <c r="O1849" t="s">
        <v>8281</v>
      </c>
      <c r="P1849" t="s">
        <v>8282</v>
      </c>
      <c r="Q1849" s="13">
        <f t="shared" si="113"/>
        <v>2015</v>
      </c>
      <c r="R1849" s="16">
        <f t="shared" si="114"/>
        <v>3</v>
      </c>
      <c r="S1849" t="str">
        <f t="shared" si="115"/>
        <v>Mar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f t="shared" si="112"/>
        <v>40691.788055555553</v>
      </c>
      <c r="L1850" t="b">
        <v>0</v>
      </c>
      <c r="M1850">
        <v>24</v>
      </c>
      <c r="N1850" t="b">
        <v>1</v>
      </c>
      <c r="O1850" t="s">
        <v>8281</v>
      </c>
      <c r="P1850" t="s">
        <v>8282</v>
      </c>
      <c r="Q1850" s="13">
        <f t="shared" si="113"/>
        <v>2011</v>
      </c>
      <c r="R1850" s="16">
        <f t="shared" si="114"/>
        <v>5</v>
      </c>
      <c r="S1850" t="str">
        <f t="shared" si="115"/>
        <v>May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f t="shared" si="112"/>
        <v>41169.845590277779</v>
      </c>
      <c r="L1851" t="b">
        <v>0</v>
      </c>
      <c r="M1851">
        <v>8</v>
      </c>
      <c r="N1851" t="b">
        <v>1</v>
      </c>
      <c r="O1851" t="s">
        <v>8281</v>
      </c>
      <c r="P1851" t="s">
        <v>8282</v>
      </c>
      <c r="Q1851" s="13">
        <f t="shared" si="113"/>
        <v>2012</v>
      </c>
      <c r="R1851" s="16">
        <f t="shared" si="114"/>
        <v>9</v>
      </c>
      <c r="S1851" t="str">
        <f t="shared" si="115"/>
        <v>Sep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f t="shared" si="112"/>
        <v>41800.959490740745</v>
      </c>
      <c r="L1852" t="b">
        <v>0</v>
      </c>
      <c r="M1852">
        <v>179</v>
      </c>
      <c r="N1852" t="b">
        <v>1</v>
      </c>
      <c r="O1852" t="s">
        <v>8281</v>
      </c>
      <c r="P1852" t="s">
        <v>8282</v>
      </c>
      <c r="Q1852" s="13">
        <f t="shared" si="113"/>
        <v>2014</v>
      </c>
      <c r="R1852" s="16">
        <f t="shared" si="114"/>
        <v>6</v>
      </c>
      <c r="S1852" t="str">
        <f t="shared" si="115"/>
        <v>Jun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f t="shared" si="112"/>
        <v>41827.906689814816</v>
      </c>
      <c r="L1853" t="b">
        <v>0</v>
      </c>
      <c r="M1853">
        <v>26</v>
      </c>
      <c r="N1853" t="b">
        <v>1</v>
      </c>
      <c r="O1853" t="s">
        <v>8281</v>
      </c>
      <c r="P1853" t="s">
        <v>8282</v>
      </c>
      <c r="Q1853" s="13">
        <f t="shared" si="113"/>
        <v>2014</v>
      </c>
      <c r="R1853" s="16">
        <f t="shared" si="114"/>
        <v>7</v>
      </c>
      <c r="S1853" t="str">
        <f t="shared" si="115"/>
        <v>Jul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f t="shared" si="112"/>
        <v>42081.77143518519</v>
      </c>
      <c r="L1854" t="b">
        <v>0</v>
      </c>
      <c r="M1854">
        <v>131</v>
      </c>
      <c r="N1854" t="b">
        <v>1</v>
      </c>
      <c r="O1854" t="s">
        <v>8281</v>
      </c>
      <c r="P1854" t="s">
        <v>8282</v>
      </c>
      <c r="Q1854" s="13">
        <f t="shared" si="113"/>
        <v>2015</v>
      </c>
      <c r="R1854" s="16">
        <f t="shared" si="114"/>
        <v>3</v>
      </c>
      <c r="S1854" t="str">
        <f t="shared" si="115"/>
        <v>Mar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f t="shared" si="112"/>
        <v>41177.060381944444</v>
      </c>
      <c r="L1855" t="b">
        <v>0</v>
      </c>
      <c r="M1855">
        <v>14</v>
      </c>
      <c r="N1855" t="b">
        <v>1</v>
      </c>
      <c r="O1855" t="s">
        <v>8281</v>
      </c>
      <c r="P1855" t="s">
        <v>8282</v>
      </c>
      <c r="Q1855" s="13">
        <f t="shared" si="113"/>
        <v>2012</v>
      </c>
      <c r="R1855" s="16">
        <f t="shared" si="114"/>
        <v>9</v>
      </c>
      <c r="S1855" t="str">
        <f t="shared" si="115"/>
        <v>Sep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f t="shared" si="112"/>
        <v>41388.021261574075</v>
      </c>
      <c r="L1856" t="b">
        <v>0</v>
      </c>
      <c r="M1856">
        <v>174</v>
      </c>
      <c r="N1856" t="b">
        <v>1</v>
      </c>
      <c r="O1856" t="s">
        <v>8281</v>
      </c>
      <c r="P1856" t="s">
        <v>8282</v>
      </c>
      <c r="Q1856" s="13">
        <f t="shared" si="113"/>
        <v>2013</v>
      </c>
      <c r="R1856" s="16">
        <f t="shared" si="114"/>
        <v>4</v>
      </c>
      <c r="S1856" t="str">
        <f t="shared" si="115"/>
        <v>Apr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f t="shared" si="112"/>
        <v>41600.538657407407</v>
      </c>
      <c r="L1857" t="b">
        <v>0</v>
      </c>
      <c r="M1857">
        <v>191</v>
      </c>
      <c r="N1857" t="b">
        <v>1</v>
      </c>
      <c r="O1857" t="s">
        <v>8281</v>
      </c>
      <c r="P1857" t="s">
        <v>8282</v>
      </c>
      <c r="Q1857" s="13">
        <f t="shared" si="113"/>
        <v>2013</v>
      </c>
      <c r="R1857" s="16">
        <f t="shared" si="114"/>
        <v>11</v>
      </c>
      <c r="S1857" t="str">
        <f t="shared" si="115"/>
        <v>Nov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f t="shared" si="112"/>
        <v>41817.854999999996</v>
      </c>
      <c r="L1858" t="b">
        <v>0</v>
      </c>
      <c r="M1858">
        <v>38</v>
      </c>
      <c r="N1858" t="b">
        <v>1</v>
      </c>
      <c r="O1858" t="s">
        <v>8281</v>
      </c>
      <c r="P1858" t="s">
        <v>8282</v>
      </c>
      <c r="Q1858" s="13">
        <f t="shared" si="113"/>
        <v>2014</v>
      </c>
      <c r="R1858" s="16">
        <f t="shared" si="114"/>
        <v>6</v>
      </c>
      <c r="S1858" t="str">
        <f t="shared" si="115"/>
        <v>Jun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f t="shared" ref="K1859:K1922" si="116">J1859/60/60/24+DATE(1970,1,1)</f>
        <v>41864.76866898148</v>
      </c>
      <c r="L1859" t="b">
        <v>0</v>
      </c>
      <c r="M1859">
        <v>22</v>
      </c>
      <c r="N1859" t="b">
        <v>1</v>
      </c>
      <c r="O1859" t="s">
        <v>8281</v>
      </c>
      <c r="P1859" t="s">
        <v>8282</v>
      </c>
      <c r="Q1859" s="13">
        <f t="shared" ref="Q1859:Q1922" si="117">YEAR(K1859)</f>
        <v>2014</v>
      </c>
      <c r="R1859" s="16">
        <f t="shared" ref="R1859:R1922" si="118">MONTH(K1859)</f>
        <v>8</v>
      </c>
      <c r="S1859" t="str">
        <f t="shared" ref="S1859:S1922" si="119">TEXT(R1859*29,"MMM")</f>
        <v>Aug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f t="shared" si="116"/>
        <v>40833.200474537036</v>
      </c>
      <c r="L1860" t="b">
        <v>0</v>
      </c>
      <c r="M1860">
        <v>149</v>
      </c>
      <c r="N1860" t="b">
        <v>1</v>
      </c>
      <c r="O1860" t="s">
        <v>8281</v>
      </c>
      <c r="P1860" t="s">
        <v>8282</v>
      </c>
      <c r="Q1860" s="13">
        <f t="shared" si="117"/>
        <v>2011</v>
      </c>
      <c r="R1860" s="16">
        <f t="shared" si="118"/>
        <v>10</v>
      </c>
      <c r="S1860" t="str">
        <f t="shared" si="119"/>
        <v>Oct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f t="shared" si="116"/>
        <v>40778.770011574074</v>
      </c>
      <c r="L1861" t="b">
        <v>0</v>
      </c>
      <c r="M1861">
        <v>56</v>
      </c>
      <c r="N1861" t="b">
        <v>1</v>
      </c>
      <c r="O1861" t="s">
        <v>8281</v>
      </c>
      <c r="P1861" t="s">
        <v>8282</v>
      </c>
      <c r="Q1861" s="13">
        <f t="shared" si="117"/>
        <v>2011</v>
      </c>
      <c r="R1861" s="16">
        <f t="shared" si="118"/>
        <v>8</v>
      </c>
      <c r="S1861" t="str">
        <f t="shared" si="119"/>
        <v>Aug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f t="shared" si="116"/>
        <v>41655.709305555552</v>
      </c>
      <c r="L1862" t="b">
        <v>0</v>
      </c>
      <c r="M1862">
        <v>19</v>
      </c>
      <c r="N1862" t="b">
        <v>1</v>
      </c>
      <c r="O1862" t="s">
        <v>8281</v>
      </c>
      <c r="P1862" t="s">
        <v>8282</v>
      </c>
      <c r="Q1862" s="13">
        <f t="shared" si="117"/>
        <v>2014</v>
      </c>
      <c r="R1862" s="16">
        <f t="shared" si="118"/>
        <v>1</v>
      </c>
      <c r="S1862" t="str">
        <f t="shared" si="119"/>
        <v>Jan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f t="shared" si="116"/>
        <v>42000.300243055557</v>
      </c>
      <c r="L1863" t="b">
        <v>0</v>
      </c>
      <c r="M1863">
        <v>0</v>
      </c>
      <c r="N1863" t="b">
        <v>0</v>
      </c>
      <c r="O1863" t="s">
        <v>8289</v>
      </c>
      <c r="P1863" t="s">
        <v>8291</v>
      </c>
      <c r="Q1863" s="13">
        <f t="shared" si="117"/>
        <v>2014</v>
      </c>
      <c r="R1863" s="16">
        <f t="shared" si="118"/>
        <v>12</v>
      </c>
      <c r="S1863" t="str">
        <f t="shared" si="119"/>
        <v>Dec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f t="shared" si="116"/>
        <v>42755.492754629624</v>
      </c>
      <c r="L1864" t="b">
        <v>0</v>
      </c>
      <c r="M1864">
        <v>16</v>
      </c>
      <c r="N1864" t="b">
        <v>0</v>
      </c>
      <c r="O1864" t="s">
        <v>8289</v>
      </c>
      <c r="P1864" t="s">
        <v>8291</v>
      </c>
      <c r="Q1864" s="13">
        <f t="shared" si="117"/>
        <v>2017</v>
      </c>
      <c r="R1864" s="16">
        <f t="shared" si="118"/>
        <v>1</v>
      </c>
      <c r="S1864" t="str">
        <f t="shared" si="119"/>
        <v>Jan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f t="shared" si="116"/>
        <v>41772.797280092593</v>
      </c>
      <c r="L1865" t="b">
        <v>0</v>
      </c>
      <c r="M1865">
        <v>2</v>
      </c>
      <c r="N1865" t="b">
        <v>0</v>
      </c>
      <c r="O1865" t="s">
        <v>8289</v>
      </c>
      <c r="P1865" t="s">
        <v>8291</v>
      </c>
      <c r="Q1865" s="13">
        <f t="shared" si="117"/>
        <v>2014</v>
      </c>
      <c r="R1865" s="16">
        <f t="shared" si="118"/>
        <v>5</v>
      </c>
      <c r="S1865" t="str">
        <f t="shared" si="119"/>
        <v>May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f t="shared" si="116"/>
        <v>41733.716435185182</v>
      </c>
      <c r="L1866" t="b">
        <v>0</v>
      </c>
      <c r="M1866">
        <v>48</v>
      </c>
      <c r="N1866" t="b">
        <v>0</v>
      </c>
      <c r="O1866" t="s">
        <v>8289</v>
      </c>
      <c r="P1866" t="s">
        <v>8291</v>
      </c>
      <c r="Q1866" s="13">
        <f t="shared" si="117"/>
        <v>2014</v>
      </c>
      <c r="R1866" s="16">
        <f t="shared" si="118"/>
        <v>4</v>
      </c>
      <c r="S1866" t="str">
        <f t="shared" si="119"/>
        <v>Apr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f t="shared" si="116"/>
        <v>42645.367442129631</v>
      </c>
      <c r="L1867" t="b">
        <v>0</v>
      </c>
      <c r="M1867">
        <v>2</v>
      </c>
      <c r="N1867" t="b">
        <v>0</v>
      </c>
      <c r="O1867" t="s">
        <v>8289</v>
      </c>
      <c r="P1867" t="s">
        <v>8291</v>
      </c>
      <c r="Q1867" s="13">
        <f t="shared" si="117"/>
        <v>2016</v>
      </c>
      <c r="R1867" s="16">
        <f t="shared" si="118"/>
        <v>10</v>
      </c>
      <c r="S1867" t="str">
        <f t="shared" si="119"/>
        <v>Oct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f t="shared" si="116"/>
        <v>42742.246493055558</v>
      </c>
      <c r="L1868" t="b">
        <v>0</v>
      </c>
      <c r="M1868">
        <v>2</v>
      </c>
      <c r="N1868" t="b">
        <v>0</v>
      </c>
      <c r="O1868" t="s">
        <v>8289</v>
      </c>
      <c r="P1868" t="s">
        <v>8291</v>
      </c>
      <c r="Q1868" s="13">
        <f t="shared" si="117"/>
        <v>2017</v>
      </c>
      <c r="R1868" s="16">
        <f t="shared" si="118"/>
        <v>1</v>
      </c>
      <c r="S1868" t="str">
        <f t="shared" si="119"/>
        <v>Jan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f t="shared" si="116"/>
        <v>42649.924907407403</v>
      </c>
      <c r="L1869" t="b">
        <v>0</v>
      </c>
      <c r="M1869">
        <v>1</v>
      </c>
      <c r="N1869" t="b">
        <v>0</v>
      </c>
      <c r="O1869" t="s">
        <v>8289</v>
      </c>
      <c r="P1869" t="s">
        <v>8291</v>
      </c>
      <c r="Q1869" s="13">
        <f t="shared" si="117"/>
        <v>2016</v>
      </c>
      <c r="R1869" s="16">
        <f t="shared" si="118"/>
        <v>10</v>
      </c>
      <c r="S1869" t="str">
        <f t="shared" si="119"/>
        <v>Oct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f t="shared" si="116"/>
        <v>42328.779224537036</v>
      </c>
      <c r="L1870" t="b">
        <v>0</v>
      </c>
      <c r="M1870">
        <v>17</v>
      </c>
      <c r="N1870" t="b">
        <v>0</v>
      </c>
      <c r="O1870" t="s">
        <v>8289</v>
      </c>
      <c r="P1870" t="s">
        <v>8291</v>
      </c>
      <c r="Q1870" s="13">
        <f t="shared" si="117"/>
        <v>2015</v>
      </c>
      <c r="R1870" s="16">
        <f t="shared" si="118"/>
        <v>11</v>
      </c>
      <c r="S1870" t="str">
        <f t="shared" si="119"/>
        <v>Nov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f t="shared" si="116"/>
        <v>42709.002881944441</v>
      </c>
      <c r="L1871" t="b">
        <v>0</v>
      </c>
      <c r="M1871">
        <v>0</v>
      </c>
      <c r="N1871" t="b">
        <v>0</v>
      </c>
      <c r="O1871" t="s">
        <v>8289</v>
      </c>
      <c r="P1871" t="s">
        <v>8291</v>
      </c>
      <c r="Q1871" s="13">
        <f t="shared" si="117"/>
        <v>2016</v>
      </c>
      <c r="R1871" s="16">
        <f t="shared" si="118"/>
        <v>12</v>
      </c>
      <c r="S1871" t="str">
        <f t="shared" si="119"/>
        <v>Dec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f t="shared" si="116"/>
        <v>42371.355729166666</v>
      </c>
      <c r="L1872" t="b">
        <v>0</v>
      </c>
      <c r="M1872">
        <v>11</v>
      </c>
      <c r="N1872" t="b">
        <v>0</v>
      </c>
      <c r="O1872" t="s">
        <v>8289</v>
      </c>
      <c r="P1872" t="s">
        <v>8291</v>
      </c>
      <c r="Q1872" s="13">
        <f t="shared" si="117"/>
        <v>2016</v>
      </c>
      <c r="R1872" s="16">
        <f t="shared" si="118"/>
        <v>1</v>
      </c>
      <c r="S1872" t="str">
        <f t="shared" si="119"/>
        <v>Jan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f t="shared" si="116"/>
        <v>41923.783576388887</v>
      </c>
      <c r="L1873" t="b">
        <v>0</v>
      </c>
      <c r="M1873">
        <v>95</v>
      </c>
      <c r="N1873" t="b">
        <v>0</v>
      </c>
      <c r="O1873" t="s">
        <v>8289</v>
      </c>
      <c r="P1873" t="s">
        <v>8291</v>
      </c>
      <c r="Q1873" s="13">
        <f t="shared" si="117"/>
        <v>2014</v>
      </c>
      <c r="R1873" s="16">
        <f t="shared" si="118"/>
        <v>10</v>
      </c>
      <c r="S1873" t="str">
        <f t="shared" si="119"/>
        <v>Oct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f t="shared" si="116"/>
        <v>42155.129652777774</v>
      </c>
      <c r="L1874" t="b">
        <v>0</v>
      </c>
      <c r="M1874">
        <v>13</v>
      </c>
      <c r="N1874" t="b">
        <v>0</v>
      </c>
      <c r="O1874" t="s">
        <v>8289</v>
      </c>
      <c r="P1874" t="s">
        <v>8291</v>
      </c>
      <c r="Q1874" s="13">
        <f t="shared" si="117"/>
        <v>2015</v>
      </c>
      <c r="R1874" s="16">
        <f t="shared" si="118"/>
        <v>5</v>
      </c>
      <c r="S1874" t="str">
        <f t="shared" si="119"/>
        <v>May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f t="shared" si="116"/>
        <v>42164.615856481483</v>
      </c>
      <c r="L1875" t="b">
        <v>0</v>
      </c>
      <c r="M1875">
        <v>2</v>
      </c>
      <c r="N1875" t="b">
        <v>0</v>
      </c>
      <c r="O1875" t="s">
        <v>8289</v>
      </c>
      <c r="P1875" t="s">
        <v>8291</v>
      </c>
      <c r="Q1875" s="13">
        <f t="shared" si="117"/>
        <v>2015</v>
      </c>
      <c r="R1875" s="16">
        <f t="shared" si="118"/>
        <v>6</v>
      </c>
      <c r="S1875" t="str">
        <f t="shared" si="119"/>
        <v>Jun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f t="shared" si="116"/>
        <v>42529.969131944439</v>
      </c>
      <c r="L1876" t="b">
        <v>0</v>
      </c>
      <c r="M1876">
        <v>2</v>
      </c>
      <c r="N1876" t="b">
        <v>0</v>
      </c>
      <c r="O1876" t="s">
        <v>8289</v>
      </c>
      <c r="P1876" t="s">
        <v>8291</v>
      </c>
      <c r="Q1876" s="13">
        <f t="shared" si="117"/>
        <v>2016</v>
      </c>
      <c r="R1876" s="16">
        <f t="shared" si="118"/>
        <v>6</v>
      </c>
      <c r="S1876" t="str">
        <f t="shared" si="119"/>
        <v>Jun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f t="shared" si="116"/>
        <v>42528.899398148147</v>
      </c>
      <c r="L1877" t="b">
        <v>0</v>
      </c>
      <c r="M1877">
        <v>3</v>
      </c>
      <c r="N1877" t="b">
        <v>0</v>
      </c>
      <c r="O1877" t="s">
        <v>8289</v>
      </c>
      <c r="P1877" t="s">
        <v>8291</v>
      </c>
      <c r="Q1877" s="13">
        <f t="shared" si="117"/>
        <v>2016</v>
      </c>
      <c r="R1877" s="16">
        <f t="shared" si="118"/>
        <v>6</v>
      </c>
      <c r="S1877" t="str">
        <f t="shared" si="119"/>
        <v>Jun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f t="shared" si="116"/>
        <v>41776.284780092588</v>
      </c>
      <c r="L1878" t="b">
        <v>0</v>
      </c>
      <c r="M1878">
        <v>0</v>
      </c>
      <c r="N1878" t="b">
        <v>0</v>
      </c>
      <c r="O1878" t="s">
        <v>8289</v>
      </c>
      <c r="P1878" t="s">
        <v>8291</v>
      </c>
      <c r="Q1878" s="13">
        <f t="shared" si="117"/>
        <v>2014</v>
      </c>
      <c r="R1878" s="16">
        <f t="shared" si="118"/>
        <v>5</v>
      </c>
      <c r="S1878" t="str">
        <f t="shared" si="119"/>
        <v>May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f t="shared" si="116"/>
        <v>42035.029224537036</v>
      </c>
      <c r="L1879" t="b">
        <v>0</v>
      </c>
      <c r="M1879">
        <v>0</v>
      </c>
      <c r="N1879" t="b">
        <v>0</v>
      </c>
      <c r="O1879" t="s">
        <v>8289</v>
      </c>
      <c r="P1879" t="s">
        <v>8291</v>
      </c>
      <c r="Q1879" s="13">
        <f t="shared" si="117"/>
        <v>2015</v>
      </c>
      <c r="R1879" s="16">
        <f t="shared" si="118"/>
        <v>1</v>
      </c>
      <c r="S1879" t="str">
        <f t="shared" si="119"/>
        <v>Jan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f t="shared" si="116"/>
        <v>41773.008738425924</v>
      </c>
      <c r="L1880" t="b">
        <v>0</v>
      </c>
      <c r="M1880">
        <v>0</v>
      </c>
      <c r="N1880" t="b">
        <v>0</v>
      </c>
      <c r="O1880" t="s">
        <v>8289</v>
      </c>
      <c r="P1880" t="s">
        <v>8291</v>
      </c>
      <c r="Q1880" s="13">
        <f t="shared" si="117"/>
        <v>2014</v>
      </c>
      <c r="R1880" s="16">
        <f t="shared" si="118"/>
        <v>5</v>
      </c>
      <c r="S1880" t="str">
        <f t="shared" si="119"/>
        <v>May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f t="shared" si="116"/>
        <v>42413.649641203709</v>
      </c>
      <c r="L1881" t="b">
        <v>0</v>
      </c>
      <c r="M1881">
        <v>2</v>
      </c>
      <c r="N1881" t="b">
        <v>0</v>
      </c>
      <c r="O1881" t="s">
        <v>8289</v>
      </c>
      <c r="P1881" t="s">
        <v>8291</v>
      </c>
      <c r="Q1881" s="13">
        <f t="shared" si="117"/>
        <v>2016</v>
      </c>
      <c r="R1881" s="16">
        <f t="shared" si="118"/>
        <v>2</v>
      </c>
      <c r="S1881" t="str">
        <f t="shared" si="119"/>
        <v>Feb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f t="shared" si="116"/>
        <v>42430.566898148143</v>
      </c>
      <c r="L1882" t="b">
        <v>0</v>
      </c>
      <c r="M1882">
        <v>24</v>
      </c>
      <c r="N1882" t="b">
        <v>0</v>
      </c>
      <c r="O1882" t="s">
        <v>8289</v>
      </c>
      <c r="P1882" t="s">
        <v>8291</v>
      </c>
      <c r="Q1882" s="13">
        <f t="shared" si="117"/>
        <v>2016</v>
      </c>
      <c r="R1882" s="16">
        <f t="shared" si="118"/>
        <v>3</v>
      </c>
      <c r="S1882" t="str">
        <f t="shared" si="119"/>
        <v>Mar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f t="shared" si="116"/>
        <v>42043.152650462958</v>
      </c>
      <c r="L1883" t="b">
        <v>0</v>
      </c>
      <c r="M1883">
        <v>70</v>
      </c>
      <c r="N1883" t="b">
        <v>1</v>
      </c>
      <c r="O1883" t="s">
        <v>8281</v>
      </c>
      <c r="P1883" t="s">
        <v>8285</v>
      </c>
      <c r="Q1883" s="13">
        <f t="shared" si="117"/>
        <v>2015</v>
      </c>
      <c r="R1883" s="16">
        <f t="shared" si="118"/>
        <v>2</v>
      </c>
      <c r="S1883" t="str">
        <f t="shared" si="119"/>
        <v>Feb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f t="shared" si="116"/>
        <v>41067.949212962965</v>
      </c>
      <c r="L1884" t="b">
        <v>0</v>
      </c>
      <c r="M1884">
        <v>81</v>
      </c>
      <c r="N1884" t="b">
        <v>1</v>
      </c>
      <c r="O1884" t="s">
        <v>8281</v>
      </c>
      <c r="P1884" t="s">
        <v>8285</v>
      </c>
      <c r="Q1884" s="13">
        <f t="shared" si="117"/>
        <v>2012</v>
      </c>
      <c r="R1884" s="16">
        <f t="shared" si="118"/>
        <v>6</v>
      </c>
      <c r="S1884" t="str">
        <f t="shared" si="119"/>
        <v>Jun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f t="shared" si="116"/>
        <v>40977.948009259257</v>
      </c>
      <c r="L1885" t="b">
        <v>0</v>
      </c>
      <c r="M1885">
        <v>32</v>
      </c>
      <c r="N1885" t="b">
        <v>1</v>
      </c>
      <c r="O1885" t="s">
        <v>8281</v>
      </c>
      <c r="P1885" t="s">
        <v>8285</v>
      </c>
      <c r="Q1885" s="13">
        <f t="shared" si="117"/>
        <v>2012</v>
      </c>
      <c r="R1885" s="16">
        <f t="shared" si="118"/>
        <v>3</v>
      </c>
      <c r="S1885" t="str">
        <f t="shared" si="119"/>
        <v>Mar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f t="shared" si="116"/>
        <v>41205.198321759257</v>
      </c>
      <c r="L1886" t="b">
        <v>0</v>
      </c>
      <c r="M1886">
        <v>26</v>
      </c>
      <c r="N1886" t="b">
        <v>1</v>
      </c>
      <c r="O1886" t="s">
        <v>8281</v>
      </c>
      <c r="P1886" t="s">
        <v>8285</v>
      </c>
      <c r="Q1886" s="13">
        <f t="shared" si="117"/>
        <v>2012</v>
      </c>
      <c r="R1886" s="16">
        <f t="shared" si="118"/>
        <v>10</v>
      </c>
      <c r="S1886" t="str">
        <f t="shared" si="119"/>
        <v>Oct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f t="shared" si="116"/>
        <v>41099.093865740739</v>
      </c>
      <c r="L1887" t="b">
        <v>0</v>
      </c>
      <c r="M1887">
        <v>105</v>
      </c>
      <c r="N1887" t="b">
        <v>1</v>
      </c>
      <c r="O1887" t="s">
        <v>8281</v>
      </c>
      <c r="P1887" t="s">
        <v>8285</v>
      </c>
      <c r="Q1887" s="13">
        <f t="shared" si="117"/>
        <v>2012</v>
      </c>
      <c r="R1887" s="16">
        <f t="shared" si="118"/>
        <v>7</v>
      </c>
      <c r="S1887" t="str">
        <f t="shared" si="119"/>
        <v>Jul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f t="shared" si="116"/>
        <v>41925.906689814816</v>
      </c>
      <c r="L1888" t="b">
        <v>0</v>
      </c>
      <c r="M1888">
        <v>29</v>
      </c>
      <c r="N1888" t="b">
        <v>1</v>
      </c>
      <c r="O1888" t="s">
        <v>8281</v>
      </c>
      <c r="P1888" t="s">
        <v>8285</v>
      </c>
      <c r="Q1888" s="13">
        <f t="shared" si="117"/>
        <v>2014</v>
      </c>
      <c r="R1888" s="16">
        <f t="shared" si="118"/>
        <v>10</v>
      </c>
      <c r="S1888" t="str">
        <f t="shared" si="119"/>
        <v>Oct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f t="shared" si="116"/>
        <v>42323.800138888888</v>
      </c>
      <c r="L1889" t="b">
        <v>0</v>
      </c>
      <c r="M1889">
        <v>8</v>
      </c>
      <c r="N1889" t="b">
        <v>1</v>
      </c>
      <c r="O1889" t="s">
        <v>8281</v>
      </c>
      <c r="P1889" t="s">
        <v>8285</v>
      </c>
      <c r="Q1889" s="13">
        <f t="shared" si="117"/>
        <v>2015</v>
      </c>
      <c r="R1889" s="16">
        <f t="shared" si="118"/>
        <v>11</v>
      </c>
      <c r="S1889" t="str">
        <f t="shared" si="119"/>
        <v>Nov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f t="shared" si="116"/>
        <v>40299.239953703705</v>
      </c>
      <c r="L1890" t="b">
        <v>0</v>
      </c>
      <c r="M1890">
        <v>89</v>
      </c>
      <c r="N1890" t="b">
        <v>1</v>
      </c>
      <c r="O1890" t="s">
        <v>8281</v>
      </c>
      <c r="P1890" t="s">
        <v>8285</v>
      </c>
      <c r="Q1890" s="13">
        <f t="shared" si="117"/>
        <v>2010</v>
      </c>
      <c r="R1890" s="16">
        <f t="shared" si="118"/>
        <v>5</v>
      </c>
      <c r="S1890" t="str">
        <f t="shared" si="119"/>
        <v>May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f t="shared" si="116"/>
        <v>41299.793356481481</v>
      </c>
      <c r="L1891" t="b">
        <v>0</v>
      </c>
      <c r="M1891">
        <v>44</v>
      </c>
      <c r="N1891" t="b">
        <v>1</v>
      </c>
      <c r="O1891" t="s">
        <v>8281</v>
      </c>
      <c r="P1891" t="s">
        <v>8285</v>
      </c>
      <c r="Q1891" s="13">
        <f t="shared" si="117"/>
        <v>2013</v>
      </c>
      <c r="R1891" s="16">
        <f t="shared" si="118"/>
        <v>1</v>
      </c>
      <c r="S1891" t="str">
        <f t="shared" si="119"/>
        <v>Jan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f t="shared" si="116"/>
        <v>41228.786203703705</v>
      </c>
      <c r="L1892" t="b">
        <v>0</v>
      </c>
      <c r="M1892">
        <v>246</v>
      </c>
      <c r="N1892" t="b">
        <v>1</v>
      </c>
      <c r="O1892" t="s">
        <v>8281</v>
      </c>
      <c r="P1892" t="s">
        <v>8285</v>
      </c>
      <c r="Q1892" s="13">
        <f t="shared" si="117"/>
        <v>2012</v>
      </c>
      <c r="R1892" s="16">
        <f t="shared" si="118"/>
        <v>11</v>
      </c>
      <c r="S1892" t="str">
        <f t="shared" si="119"/>
        <v>Nov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f t="shared" si="116"/>
        <v>40335.798078703701</v>
      </c>
      <c r="L1893" t="b">
        <v>0</v>
      </c>
      <c r="M1893">
        <v>120</v>
      </c>
      <c r="N1893" t="b">
        <v>1</v>
      </c>
      <c r="O1893" t="s">
        <v>8281</v>
      </c>
      <c r="P1893" t="s">
        <v>8285</v>
      </c>
      <c r="Q1893" s="13">
        <f t="shared" si="117"/>
        <v>2010</v>
      </c>
      <c r="R1893" s="16">
        <f t="shared" si="118"/>
        <v>6</v>
      </c>
      <c r="S1893" t="str">
        <f t="shared" si="119"/>
        <v>Jun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f t="shared" si="116"/>
        <v>40671.637511574074</v>
      </c>
      <c r="L1894" t="b">
        <v>0</v>
      </c>
      <c r="M1894">
        <v>26</v>
      </c>
      <c r="N1894" t="b">
        <v>1</v>
      </c>
      <c r="O1894" t="s">
        <v>8281</v>
      </c>
      <c r="P1894" t="s">
        <v>8285</v>
      </c>
      <c r="Q1894" s="13">
        <f t="shared" si="117"/>
        <v>2011</v>
      </c>
      <c r="R1894" s="16">
        <f t="shared" si="118"/>
        <v>5</v>
      </c>
      <c r="S1894" t="str">
        <f t="shared" si="119"/>
        <v>May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f t="shared" si="116"/>
        <v>40632.94195601852</v>
      </c>
      <c r="L1895" t="b">
        <v>0</v>
      </c>
      <c r="M1895">
        <v>45</v>
      </c>
      <c r="N1895" t="b">
        <v>1</v>
      </c>
      <c r="O1895" t="s">
        <v>8281</v>
      </c>
      <c r="P1895" t="s">
        <v>8285</v>
      </c>
      <c r="Q1895" s="13">
        <f t="shared" si="117"/>
        <v>2011</v>
      </c>
      <c r="R1895" s="16">
        <f t="shared" si="118"/>
        <v>3</v>
      </c>
      <c r="S1895" t="str">
        <f t="shared" si="119"/>
        <v>Mar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f t="shared" si="116"/>
        <v>40920.904895833337</v>
      </c>
      <c r="L1896" t="b">
        <v>0</v>
      </c>
      <c r="M1896">
        <v>20</v>
      </c>
      <c r="N1896" t="b">
        <v>1</v>
      </c>
      <c r="O1896" t="s">
        <v>8281</v>
      </c>
      <c r="P1896" t="s">
        <v>8285</v>
      </c>
      <c r="Q1896" s="13">
        <f t="shared" si="117"/>
        <v>2012</v>
      </c>
      <c r="R1896" s="16">
        <f t="shared" si="118"/>
        <v>1</v>
      </c>
      <c r="S1896" t="str">
        <f t="shared" si="119"/>
        <v>Jan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f t="shared" si="116"/>
        <v>42267.746782407412</v>
      </c>
      <c r="L1897" t="b">
        <v>0</v>
      </c>
      <c r="M1897">
        <v>47</v>
      </c>
      <c r="N1897" t="b">
        <v>1</v>
      </c>
      <c r="O1897" t="s">
        <v>8281</v>
      </c>
      <c r="P1897" t="s">
        <v>8285</v>
      </c>
      <c r="Q1897" s="13">
        <f t="shared" si="117"/>
        <v>2015</v>
      </c>
      <c r="R1897" s="16">
        <f t="shared" si="118"/>
        <v>9</v>
      </c>
      <c r="S1897" t="str">
        <f t="shared" si="119"/>
        <v>Sep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f t="shared" si="116"/>
        <v>40981.710243055553</v>
      </c>
      <c r="L1898" t="b">
        <v>0</v>
      </c>
      <c r="M1898">
        <v>13</v>
      </c>
      <c r="N1898" t="b">
        <v>1</v>
      </c>
      <c r="O1898" t="s">
        <v>8281</v>
      </c>
      <c r="P1898" t="s">
        <v>8285</v>
      </c>
      <c r="Q1898" s="13">
        <f t="shared" si="117"/>
        <v>2012</v>
      </c>
      <c r="R1898" s="16">
        <f t="shared" si="118"/>
        <v>3</v>
      </c>
      <c r="S1898" t="str">
        <f t="shared" si="119"/>
        <v>Mar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f t="shared" si="116"/>
        <v>41680.583402777782</v>
      </c>
      <c r="L1899" t="b">
        <v>0</v>
      </c>
      <c r="M1899">
        <v>183</v>
      </c>
      <c r="N1899" t="b">
        <v>1</v>
      </c>
      <c r="O1899" t="s">
        <v>8281</v>
      </c>
      <c r="P1899" t="s">
        <v>8285</v>
      </c>
      <c r="Q1899" s="13">
        <f t="shared" si="117"/>
        <v>2014</v>
      </c>
      <c r="R1899" s="16">
        <f t="shared" si="118"/>
        <v>2</v>
      </c>
      <c r="S1899" t="str">
        <f t="shared" si="119"/>
        <v>Feb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f t="shared" si="116"/>
        <v>42366.192974537036</v>
      </c>
      <c r="L1900" t="b">
        <v>0</v>
      </c>
      <c r="M1900">
        <v>21</v>
      </c>
      <c r="N1900" t="b">
        <v>1</v>
      </c>
      <c r="O1900" t="s">
        <v>8281</v>
      </c>
      <c r="P1900" t="s">
        <v>8285</v>
      </c>
      <c r="Q1900" s="13">
        <f t="shared" si="117"/>
        <v>2015</v>
      </c>
      <c r="R1900" s="16">
        <f t="shared" si="118"/>
        <v>12</v>
      </c>
      <c r="S1900" t="str">
        <f t="shared" si="119"/>
        <v>Dec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f t="shared" si="116"/>
        <v>42058.941736111112</v>
      </c>
      <c r="L1901" t="b">
        <v>0</v>
      </c>
      <c r="M1901">
        <v>42</v>
      </c>
      <c r="N1901" t="b">
        <v>1</v>
      </c>
      <c r="O1901" t="s">
        <v>8281</v>
      </c>
      <c r="P1901" t="s">
        <v>8285</v>
      </c>
      <c r="Q1901" s="13">
        <f t="shared" si="117"/>
        <v>2015</v>
      </c>
      <c r="R1901" s="16">
        <f t="shared" si="118"/>
        <v>2</v>
      </c>
      <c r="S1901" t="str">
        <f t="shared" si="119"/>
        <v>Feb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f t="shared" si="116"/>
        <v>41160.871886574074</v>
      </c>
      <c r="L1902" t="b">
        <v>0</v>
      </c>
      <c r="M1902">
        <v>54</v>
      </c>
      <c r="N1902" t="b">
        <v>1</v>
      </c>
      <c r="O1902" t="s">
        <v>8281</v>
      </c>
      <c r="P1902" t="s">
        <v>8285</v>
      </c>
      <c r="Q1902" s="13">
        <f t="shared" si="117"/>
        <v>2012</v>
      </c>
      <c r="R1902" s="16">
        <f t="shared" si="118"/>
        <v>9</v>
      </c>
      <c r="S1902" t="str">
        <f t="shared" si="119"/>
        <v>Sep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f t="shared" si="116"/>
        <v>42116.54315972222</v>
      </c>
      <c r="L1903" t="b">
        <v>0</v>
      </c>
      <c r="M1903">
        <v>25</v>
      </c>
      <c r="N1903" t="b">
        <v>0</v>
      </c>
      <c r="O1903" t="s">
        <v>8275</v>
      </c>
      <c r="P1903" t="s">
        <v>8304</v>
      </c>
      <c r="Q1903" s="13">
        <f t="shared" si="117"/>
        <v>2015</v>
      </c>
      <c r="R1903" s="16">
        <f t="shared" si="118"/>
        <v>4</v>
      </c>
      <c r="S1903" t="str">
        <f t="shared" si="119"/>
        <v>Apr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f t="shared" si="116"/>
        <v>42037.789895833332</v>
      </c>
      <c r="L1904" t="b">
        <v>0</v>
      </c>
      <c r="M1904">
        <v>3</v>
      </c>
      <c r="N1904" t="b">
        <v>0</v>
      </c>
      <c r="O1904" t="s">
        <v>8275</v>
      </c>
      <c r="P1904" t="s">
        <v>8304</v>
      </c>
      <c r="Q1904" s="13">
        <f t="shared" si="117"/>
        <v>2015</v>
      </c>
      <c r="R1904" s="16">
        <f t="shared" si="118"/>
        <v>2</v>
      </c>
      <c r="S1904" t="str">
        <f t="shared" si="119"/>
        <v>Feb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f t="shared" si="116"/>
        <v>42702.770729166667</v>
      </c>
      <c r="L1905" t="b">
        <v>0</v>
      </c>
      <c r="M1905">
        <v>41</v>
      </c>
      <c r="N1905" t="b">
        <v>0</v>
      </c>
      <c r="O1905" t="s">
        <v>8275</v>
      </c>
      <c r="P1905" t="s">
        <v>8304</v>
      </c>
      <c r="Q1905" s="13">
        <f t="shared" si="117"/>
        <v>2016</v>
      </c>
      <c r="R1905" s="16">
        <f t="shared" si="118"/>
        <v>11</v>
      </c>
      <c r="S1905" t="str">
        <f t="shared" si="119"/>
        <v>Nov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f t="shared" si="116"/>
        <v>42326.685428240744</v>
      </c>
      <c r="L1906" t="b">
        <v>0</v>
      </c>
      <c r="M1906">
        <v>2</v>
      </c>
      <c r="N1906" t="b">
        <v>0</v>
      </c>
      <c r="O1906" t="s">
        <v>8275</v>
      </c>
      <c r="P1906" t="s">
        <v>8304</v>
      </c>
      <c r="Q1906" s="13">
        <f t="shared" si="117"/>
        <v>2015</v>
      </c>
      <c r="R1906" s="16">
        <f t="shared" si="118"/>
        <v>11</v>
      </c>
      <c r="S1906" t="str">
        <f t="shared" si="119"/>
        <v>Nov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f t="shared" si="116"/>
        <v>41859.925856481481</v>
      </c>
      <c r="L1907" t="b">
        <v>0</v>
      </c>
      <c r="M1907">
        <v>4</v>
      </c>
      <c r="N1907" t="b">
        <v>0</v>
      </c>
      <c r="O1907" t="s">
        <v>8275</v>
      </c>
      <c r="P1907" t="s">
        <v>8304</v>
      </c>
      <c r="Q1907" s="13">
        <f t="shared" si="117"/>
        <v>2014</v>
      </c>
      <c r="R1907" s="16">
        <f t="shared" si="118"/>
        <v>8</v>
      </c>
      <c r="S1907" t="str">
        <f t="shared" si="119"/>
        <v>Aug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f t="shared" si="116"/>
        <v>42514.671099537038</v>
      </c>
      <c r="L1908" t="b">
        <v>0</v>
      </c>
      <c r="M1908">
        <v>99</v>
      </c>
      <c r="N1908" t="b">
        <v>0</v>
      </c>
      <c r="O1908" t="s">
        <v>8275</v>
      </c>
      <c r="P1908" t="s">
        <v>8304</v>
      </c>
      <c r="Q1908" s="13">
        <f t="shared" si="117"/>
        <v>2016</v>
      </c>
      <c r="R1908" s="16">
        <f t="shared" si="118"/>
        <v>5</v>
      </c>
      <c r="S1908" t="str">
        <f t="shared" si="119"/>
        <v>May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f t="shared" si="116"/>
        <v>41767.587094907409</v>
      </c>
      <c r="L1909" t="b">
        <v>0</v>
      </c>
      <c r="M1909">
        <v>4</v>
      </c>
      <c r="N1909" t="b">
        <v>0</v>
      </c>
      <c r="O1909" t="s">
        <v>8275</v>
      </c>
      <c r="P1909" t="s">
        <v>8304</v>
      </c>
      <c r="Q1909" s="13">
        <f t="shared" si="117"/>
        <v>2014</v>
      </c>
      <c r="R1909" s="16">
        <f t="shared" si="118"/>
        <v>5</v>
      </c>
      <c r="S1909" t="str">
        <f t="shared" si="119"/>
        <v>May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f t="shared" si="116"/>
        <v>42703.917824074073</v>
      </c>
      <c r="L1910" t="b">
        <v>0</v>
      </c>
      <c r="M1910">
        <v>4</v>
      </c>
      <c r="N1910" t="b">
        <v>0</v>
      </c>
      <c r="O1910" t="s">
        <v>8275</v>
      </c>
      <c r="P1910" t="s">
        <v>8304</v>
      </c>
      <c r="Q1910" s="13">
        <f t="shared" si="117"/>
        <v>2016</v>
      </c>
      <c r="R1910" s="16">
        <f t="shared" si="118"/>
        <v>11</v>
      </c>
      <c r="S1910" t="str">
        <f t="shared" si="119"/>
        <v>Nov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f t="shared" si="116"/>
        <v>41905.429155092592</v>
      </c>
      <c r="L1911" t="b">
        <v>0</v>
      </c>
      <c r="M1911">
        <v>38</v>
      </c>
      <c r="N1911" t="b">
        <v>0</v>
      </c>
      <c r="O1911" t="s">
        <v>8275</v>
      </c>
      <c r="P1911" t="s">
        <v>8304</v>
      </c>
      <c r="Q1911" s="13">
        <f t="shared" si="117"/>
        <v>2014</v>
      </c>
      <c r="R1911" s="16">
        <f t="shared" si="118"/>
        <v>9</v>
      </c>
      <c r="S1911" t="str">
        <f t="shared" si="119"/>
        <v>Sep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f t="shared" si="116"/>
        <v>42264.963159722218</v>
      </c>
      <c r="L1912" t="b">
        <v>0</v>
      </c>
      <c r="M1912">
        <v>285</v>
      </c>
      <c r="N1912" t="b">
        <v>0</v>
      </c>
      <c r="O1912" t="s">
        <v>8275</v>
      </c>
      <c r="P1912" t="s">
        <v>8304</v>
      </c>
      <c r="Q1912" s="13">
        <f t="shared" si="117"/>
        <v>2015</v>
      </c>
      <c r="R1912" s="16">
        <f t="shared" si="118"/>
        <v>9</v>
      </c>
      <c r="S1912" t="str">
        <f t="shared" si="119"/>
        <v>Sep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f t="shared" si="116"/>
        <v>41830.033958333333</v>
      </c>
      <c r="L1913" t="b">
        <v>0</v>
      </c>
      <c r="M1913">
        <v>1</v>
      </c>
      <c r="N1913" t="b">
        <v>0</v>
      </c>
      <c r="O1913" t="s">
        <v>8275</v>
      </c>
      <c r="P1913" t="s">
        <v>8304</v>
      </c>
      <c r="Q1913" s="13">
        <f t="shared" si="117"/>
        <v>2014</v>
      </c>
      <c r="R1913" s="16">
        <f t="shared" si="118"/>
        <v>7</v>
      </c>
      <c r="S1913" t="str">
        <f t="shared" si="119"/>
        <v>Jul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f t="shared" si="116"/>
        <v>42129.226388888885</v>
      </c>
      <c r="L1914" t="b">
        <v>0</v>
      </c>
      <c r="M1914">
        <v>42</v>
      </c>
      <c r="N1914" t="b">
        <v>0</v>
      </c>
      <c r="O1914" t="s">
        <v>8275</v>
      </c>
      <c r="P1914" t="s">
        <v>8304</v>
      </c>
      <c r="Q1914" s="13">
        <f t="shared" si="117"/>
        <v>2015</v>
      </c>
      <c r="R1914" s="16">
        <f t="shared" si="118"/>
        <v>5</v>
      </c>
      <c r="S1914" t="str">
        <f t="shared" si="119"/>
        <v>May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f t="shared" si="116"/>
        <v>41890.511319444442</v>
      </c>
      <c r="L1915" t="b">
        <v>0</v>
      </c>
      <c r="M1915">
        <v>26</v>
      </c>
      <c r="N1915" t="b">
        <v>0</v>
      </c>
      <c r="O1915" t="s">
        <v>8275</v>
      </c>
      <c r="P1915" t="s">
        <v>8304</v>
      </c>
      <c r="Q1915" s="13">
        <f t="shared" si="117"/>
        <v>2014</v>
      </c>
      <c r="R1915" s="16">
        <f t="shared" si="118"/>
        <v>9</v>
      </c>
      <c r="S1915" t="str">
        <f t="shared" si="119"/>
        <v>Sep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f t="shared" si="116"/>
        <v>41929.174456018518</v>
      </c>
      <c r="L1916" t="b">
        <v>0</v>
      </c>
      <c r="M1916">
        <v>2</v>
      </c>
      <c r="N1916" t="b">
        <v>0</v>
      </c>
      <c r="O1916" t="s">
        <v>8275</v>
      </c>
      <c r="P1916" t="s">
        <v>8304</v>
      </c>
      <c r="Q1916" s="13">
        <f t="shared" si="117"/>
        <v>2014</v>
      </c>
      <c r="R1916" s="16">
        <f t="shared" si="118"/>
        <v>10</v>
      </c>
      <c r="S1916" t="str">
        <f t="shared" si="119"/>
        <v>Oct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f t="shared" si="116"/>
        <v>41864.04886574074</v>
      </c>
      <c r="L1917" t="b">
        <v>0</v>
      </c>
      <c r="M1917">
        <v>4</v>
      </c>
      <c r="N1917" t="b">
        <v>0</v>
      </c>
      <c r="O1917" t="s">
        <v>8275</v>
      </c>
      <c r="P1917" t="s">
        <v>8304</v>
      </c>
      <c r="Q1917" s="13">
        <f t="shared" si="117"/>
        <v>2014</v>
      </c>
      <c r="R1917" s="16">
        <f t="shared" si="118"/>
        <v>8</v>
      </c>
      <c r="S1917" t="str">
        <f t="shared" si="119"/>
        <v>Aug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f t="shared" si="116"/>
        <v>42656.717303240745</v>
      </c>
      <c r="L1918" t="b">
        <v>0</v>
      </c>
      <c r="M1918">
        <v>6</v>
      </c>
      <c r="N1918" t="b">
        <v>0</v>
      </c>
      <c r="O1918" t="s">
        <v>8275</v>
      </c>
      <c r="P1918" t="s">
        <v>8304</v>
      </c>
      <c r="Q1918" s="13">
        <f t="shared" si="117"/>
        <v>2016</v>
      </c>
      <c r="R1918" s="16">
        <f t="shared" si="118"/>
        <v>10</v>
      </c>
      <c r="S1918" t="str">
        <f t="shared" si="119"/>
        <v>Oct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f t="shared" si="116"/>
        <v>42746.270057870366</v>
      </c>
      <c r="L1919" t="b">
        <v>0</v>
      </c>
      <c r="M1919">
        <v>70</v>
      </c>
      <c r="N1919" t="b">
        <v>0</v>
      </c>
      <c r="O1919" t="s">
        <v>8275</v>
      </c>
      <c r="P1919" t="s">
        <v>8304</v>
      </c>
      <c r="Q1919" s="13">
        <f t="shared" si="117"/>
        <v>2017</v>
      </c>
      <c r="R1919" s="16">
        <f t="shared" si="118"/>
        <v>1</v>
      </c>
      <c r="S1919" t="str">
        <f t="shared" si="119"/>
        <v>Jan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f t="shared" si="116"/>
        <v>41828.789942129632</v>
      </c>
      <c r="L1920" t="b">
        <v>0</v>
      </c>
      <c r="M1920">
        <v>9</v>
      </c>
      <c r="N1920" t="b">
        <v>0</v>
      </c>
      <c r="O1920" t="s">
        <v>8275</v>
      </c>
      <c r="P1920" t="s">
        <v>8304</v>
      </c>
      <c r="Q1920" s="13">
        <f t="shared" si="117"/>
        <v>2014</v>
      </c>
      <c r="R1920" s="16">
        <f t="shared" si="118"/>
        <v>7</v>
      </c>
      <c r="S1920" t="str">
        <f t="shared" si="119"/>
        <v>Jul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f t="shared" si="116"/>
        <v>42113.875567129624</v>
      </c>
      <c r="L1921" t="b">
        <v>0</v>
      </c>
      <c r="M1921">
        <v>8</v>
      </c>
      <c r="N1921" t="b">
        <v>0</v>
      </c>
      <c r="O1921" t="s">
        <v>8275</v>
      </c>
      <c r="P1921" t="s">
        <v>8304</v>
      </c>
      <c r="Q1921" s="13">
        <f t="shared" si="117"/>
        <v>2015</v>
      </c>
      <c r="R1921" s="16">
        <f t="shared" si="118"/>
        <v>4</v>
      </c>
      <c r="S1921" t="str">
        <f t="shared" si="119"/>
        <v>Apr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f t="shared" si="116"/>
        <v>42270.875706018516</v>
      </c>
      <c r="L1922" t="b">
        <v>0</v>
      </c>
      <c r="M1922">
        <v>105</v>
      </c>
      <c r="N1922" t="b">
        <v>0</v>
      </c>
      <c r="O1922" t="s">
        <v>8275</v>
      </c>
      <c r="P1922" t="s">
        <v>8304</v>
      </c>
      <c r="Q1922" s="13">
        <f t="shared" si="117"/>
        <v>2015</v>
      </c>
      <c r="R1922" s="16">
        <f t="shared" si="118"/>
        <v>9</v>
      </c>
      <c r="S1922" t="str">
        <f t="shared" si="119"/>
        <v>Sep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f t="shared" ref="K1923:K1986" si="120">J1923/60/60/24+DATE(1970,1,1)</f>
        <v>41074.221562500003</v>
      </c>
      <c r="L1923" t="b">
        <v>0</v>
      </c>
      <c r="M1923">
        <v>38</v>
      </c>
      <c r="N1923" t="b">
        <v>1</v>
      </c>
      <c r="O1923" t="s">
        <v>8281</v>
      </c>
      <c r="P1923" t="s">
        <v>8285</v>
      </c>
      <c r="Q1923" s="13">
        <f t="shared" ref="Q1923:Q1986" si="121">YEAR(K1923)</f>
        <v>2012</v>
      </c>
      <c r="R1923" s="16">
        <f t="shared" ref="R1923:R1986" si="122">MONTH(K1923)</f>
        <v>6</v>
      </c>
      <c r="S1923" t="str">
        <f t="shared" ref="S1923:S1986" si="123">TEXT(R1923*29,"MMM")</f>
        <v>Jun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f t="shared" si="120"/>
        <v>41590.255868055552</v>
      </c>
      <c r="L1924" t="b">
        <v>0</v>
      </c>
      <c r="M1924">
        <v>64</v>
      </c>
      <c r="N1924" t="b">
        <v>1</v>
      </c>
      <c r="O1924" t="s">
        <v>8281</v>
      </c>
      <c r="P1924" t="s">
        <v>8285</v>
      </c>
      <c r="Q1924" s="13">
        <f t="shared" si="121"/>
        <v>2013</v>
      </c>
      <c r="R1924" s="16">
        <f t="shared" si="122"/>
        <v>11</v>
      </c>
      <c r="S1924" t="str">
        <f t="shared" si="123"/>
        <v>Nov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f t="shared" si="120"/>
        <v>40772.848749999997</v>
      </c>
      <c r="L1925" t="b">
        <v>0</v>
      </c>
      <c r="M1925">
        <v>13</v>
      </c>
      <c r="N1925" t="b">
        <v>1</v>
      </c>
      <c r="O1925" t="s">
        <v>8281</v>
      </c>
      <c r="P1925" t="s">
        <v>8285</v>
      </c>
      <c r="Q1925" s="13">
        <f t="shared" si="121"/>
        <v>2011</v>
      </c>
      <c r="R1925" s="16">
        <f t="shared" si="122"/>
        <v>8</v>
      </c>
      <c r="S1925" t="str">
        <f t="shared" si="123"/>
        <v>Aug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f t="shared" si="120"/>
        <v>41626.761053240742</v>
      </c>
      <c r="L1926" t="b">
        <v>0</v>
      </c>
      <c r="M1926">
        <v>33</v>
      </c>
      <c r="N1926" t="b">
        <v>1</v>
      </c>
      <c r="O1926" t="s">
        <v>8281</v>
      </c>
      <c r="P1926" t="s">
        <v>8285</v>
      </c>
      <c r="Q1926" s="13">
        <f t="shared" si="121"/>
        <v>2013</v>
      </c>
      <c r="R1926" s="16">
        <f t="shared" si="122"/>
        <v>12</v>
      </c>
      <c r="S1926" t="str">
        <f t="shared" si="123"/>
        <v>Dec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f t="shared" si="120"/>
        <v>41535.90148148148</v>
      </c>
      <c r="L1927" t="b">
        <v>0</v>
      </c>
      <c r="M1927">
        <v>52</v>
      </c>
      <c r="N1927" t="b">
        <v>1</v>
      </c>
      <c r="O1927" t="s">
        <v>8281</v>
      </c>
      <c r="P1927" t="s">
        <v>8285</v>
      </c>
      <c r="Q1927" s="13">
        <f t="shared" si="121"/>
        <v>2013</v>
      </c>
      <c r="R1927" s="16">
        <f t="shared" si="122"/>
        <v>9</v>
      </c>
      <c r="S1927" t="str">
        <f t="shared" si="123"/>
        <v>Sep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f t="shared" si="120"/>
        <v>40456.954351851848</v>
      </c>
      <c r="L1928" t="b">
        <v>0</v>
      </c>
      <c r="M1928">
        <v>107</v>
      </c>
      <c r="N1928" t="b">
        <v>1</v>
      </c>
      <c r="O1928" t="s">
        <v>8281</v>
      </c>
      <c r="P1928" t="s">
        <v>8285</v>
      </c>
      <c r="Q1928" s="13">
        <f t="shared" si="121"/>
        <v>2010</v>
      </c>
      <c r="R1928" s="16">
        <f t="shared" si="122"/>
        <v>10</v>
      </c>
      <c r="S1928" t="str">
        <f t="shared" si="123"/>
        <v>Oct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f t="shared" si="120"/>
        <v>40960.861562500002</v>
      </c>
      <c r="L1929" t="b">
        <v>0</v>
      </c>
      <c r="M1929">
        <v>11</v>
      </c>
      <c r="N1929" t="b">
        <v>1</v>
      </c>
      <c r="O1929" t="s">
        <v>8281</v>
      </c>
      <c r="P1929" t="s">
        <v>8285</v>
      </c>
      <c r="Q1929" s="13">
        <f t="shared" si="121"/>
        <v>2012</v>
      </c>
      <c r="R1929" s="16">
        <f t="shared" si="122"/>
        <v>2</v>
      </c>
      <c r="S1929" t="str">
        <f t="shared" si="123"/>
        <v>Feb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f t="shared" si="120"/>
        <v>41371.648078703707</v>
      </c>
      <c r="L1930" t="b">
        <v>0</v>
      </c>
      <c r="M1930">
        <v>34</v>
      </c>
      <c r="N1930" t="b">
        <v>1</v>
      </c>
      <c r="O1930" t="s">
        <v>8281</v>
      </c>
      <c r="P1930" t="s">
        <v>8285</v>
      </c>
      <c r="Q1930" s="13">
        <f t="shared" si="121"/>
        <v>2013</v>
      </c>
      <c r="R1930" s="16">
        <f t="shared" si="122"/>
        <v>4</v>
      </c>
      <c r="S1930" t="str">
        <f t="shared" si="123"/>
        <v>Apr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f t="shared" si="120"/>
        <v>40687.021597222221</v>
      </c>
      <c r="L1931" t="b">
        <v>0</v>
      </c>
      <c r="M1931">
        <v>75</v>
      </c>
      <c r="N1931" t="b">
        <v>1</v>
      </c>
      <c r="O1931" t="s">
        <v>8281</v>
      </c>
      <c r="P1931" t="s">
        <v>8285</v>
      </c>
      <c r="Q1931" s="13">
        <f t="shared" si="121"/>
        <v>2011</v>
      </c>
      <c r="R1931" s="16">
        <f t="shared" si="122"/>
        <v>5</v>
      </c>
      <c r="S1931" t="str">
        <f t="shared" si="123"/>
        <v>May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f t="shared" si="120"/>
        <v>41402.558819444443</v>
      </c>
      <c r="L1932" t="b">
        <v>0</v>
      </c>
      <c r="M1932">
        <v>26</v>
      </c>
      <c r="N1932" t="b">
        <v>1</v>
      </c>
      <c r="O1932" t="s">
        <v>8281</v>
      </c>
      <c r="P1932" t="s">
        <v>8285</v>
      </c>
      <c r="Q1932" s="13">
        <f t="shared" si="121"/>
        <v>2013</v>
      </c>
      <c r="R1932" s="16">
        <f t="shared" si="122"/>
        <v>5</v>
      </c>
      <c r="S1932" t="str">
        <f t="shared" si="123"/>
        <v>May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f t="shared" si="120"/>
        <v>41037.892465277779</v>
      </c>
      <c r="L1933" t="b">
        <v>0</v>
      </c>
      <c r="M1933">
        <v>50</v>
      </c>
      <c r="N1933" t="b">
        <v>1</v>
      </c>
      <c r="O1933" t="s">
        <v>8281</v>
      </c>
      <c r="P1933" t="s">
        <v>8285</v>
      </c>
      <c r="Q1933" s="13">
        <f t="shared" si="121"/>
        <v>2012</v>
      </c>
      <c r="R1933" s="16">
        <f t="shared" si="122"/>
        <v>5</v>
      </c>
      <c r="S1933" t="str">
        <f t="shared" si="123"/>
        <v>May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f t="shared" si="120"/>
        <v>40911.809872685182</v>
      </c>
      <c r="L1934" t="b">
        <v>0</v>
      </c>
      <c r="M1934">
        <v>80</v>
      </c>
      <c r="N1934" t="b">
        <v>1</v>
      </c>
      <c r="O1934" t="s">
        <v>8281</v>
      </c>
      <c r="P1934" t="s">
        <v>8285</v>
      </c>
      <c r="Q1934" s="13">
        <f t="shared" si="121"/>
        <v>2012</v>
      </c>
      <c r="R1934" s="16">
        <f t="shared" si="122"/>
        <v>1</v>
      </c>
      <c r="S1934" t="str">
        <f t="shared" si="123"/>
        <v>Jan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f t="shared" si="120"/>
        <v>41879.130868055552</v>
      </c>
      <c r="L1935" t="b">
        <v>0</v>
      </c>
      <c r="M1935">
        <v>110</v>
      </c>
      <c r="N1935" t="b">
        <v>1</v>
      </c>
      <c r="O1935" t="s">
        <v>8281</v>
      </c>
      <c r="P1935" t="s">
        <v>8285</v>
      </c>
      <c r="Q1935" s="13">
        <f t="shared" si="121"/>
        <v>2014</v>
      </c>
      <c r="R1935" s="16">
        <f t="shared" si="122"/>
        <v>8</v>
      </c>
      <c r="S1935" t="str">
        <f t="shared" si="123"/>
        <v>Aug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f t="shared" si="120"/>
        <v>40865.867141203707</v>
      </c>
      <c r="L1936" t="b">
        <v>0</v>
      </c>
      <c r="M1936">
        <v>77</v>
      </c>
      <c r="N1936" t="b">
        <v>1</v>
      </c>
      <c r="O1936" t="s">
        <v>8281</v>
      </c>
      <c r="P1936" t="s">
        <v>8285</v>
      </c>
      <c r="Q1936" s="13">
        <f t="shared" si="121"/>
        <v>2011</v>
      </c>
      <c r="R1936" s="16">
        <f t="shared" si="122"/>
        <v>11</v>
      </c>
      <c r="S1936" t="str">
        <f t="shared" si="123"/>
        <v>Nov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f t="shared" si="120"/>
        <v>41773.932534722226</v>
      </c>
      <c r="L1937" t="b">
        <v>0</v>
      </c>
      <c r="M1937">
        <v>50</v>
      </c>
      <c r="N1937" t="b">
        <v>1</v>
      </c>
      <c r="O1937" t="s">
        <v>8281</v>
      </c>
      <c r="P1937" t="s">
        <v>8285</v>
      </c>
      <c r="Q1937" s="13">
        <f t="shared" si="121"/>
        <v>2014</v>
      </c>
      <c r="R1937" s="16">
        <f t="shared" si="122"/>
        <v>5</v>
      </c>
      <c r="S1937" t="str">
        <f t="shared" si="123"/>
        <v>May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f t="shared" si="120"/>
        <v>40852.889699074076</v>
      </c>
      <c r="L1938" t="b">
        <v>0</v>
      </c>
      <c r="M1938">
        <v>145</v>
      </c>
      <c r="N1938" t="b">
        <v>1</v>
      </c>
      <c r="O1938" t="s">
        <v>8281</v>
      </c>
      <c r="P1938" t="s">
        <v>8285</v>
      </c>
      <c r="Q1938" s="13">
        <f t="shared" si="121"/>
        <v>2011</v>
      </c>
      <c r="R1938" s="16">
        <f t="shared" si="122"/>
        <v>11</v>
      </c>
      <c r="S1938" t="str">
        <f t="shared" si="123"/>
        <v>Nov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f t="shared" si="120"/>
        <v>41059.118993055556</v>
      </c>
      <c r="L1939" t="b">
        <v>0</v>
      </c>
      <c r="M1939">
        <v>29</v>
      </c>
      <c r="N1939" t="b">
        <v>1</v>
      </c>
      <c r="O1939" t="s">
        <v>8281</v>
      </c>
      <c r="P1939" t="s">
        <v>8285</v>
      </c>
      <c r="Q1939" s="13">
        <f t="shared" si="121"/>
        <v>2012</v>
      </c>
      <c r="R1939" s="16">
        <f t="shared" si="122"/>
        <v>5</v>
      </c>
      <c r="S1939" t="str">
        <f t="shared" si="123"/>
        <v>May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f t="shared" si="120"/>
        <v>41426.259618055556</v>
      </c>
      <c r="L1940" t="b">
        <v>0</v>
      </c>
      <c r="M1940">
        <v>114</v>
      </c>
      <c r="N1940" t="b">
        <v>1</v>
      </c>
      <c r="O1940" t="s">
        <v>8281</v>
      </c>
      <c r="P1940" t="s">
        <v>8285</v>
      </c>
      <c r="Q1940" s="13">
        <f t="shared" si="121"/>
        <v>2013</v>
      </c>
      <c r="R1940" s="16">
        <f t="shared" si="122"/>
        <v>6</v>
      </c>
      <c r="S1940" t="str">
        <f t="shared" si="123"/>
        <v>Jun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f t="shared" si="120"/>
        <v>41313.985046296293</v>
      </c>
      <c r="L1941" t="b">
        <v>0</v>
      </c>
      <c r="M1941">
        <v>96</v>
      </c>
      <c r="N1941" t="b">
        <v>1</v>
      </c>
      <c r="O1941" t="s">
        <v>8281</v>
      </c>
      <c r="P1941" t="s">
        <v>8285</v>
      </c>
      <c r="Q1941" s="13">
        <f t="shared" si="121"/>
        <v>2013</v>
      </c>
      <c r="R1941" s="16">
        <f t="shared" si="122"/>
        <v>2</v>
      </c>
      <c r="S1941" t="str">
        <f t="shared" si="123"/>
        <v>Feb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f t="shared" si="120"/>
        <v>40670.507326388892</v>
      </c>
      <c r="L1942" t="b">
        <v>0</v>
      </c>
      <c r="M1942">
        <v>31</v>
      </c>
      <c r="N1942" t="b">
        <v>1</v>
      </c>
      <c r="O1942" t="s">
        <v>8281</v>
      </c>
      <c r="P1942" t="s">
        <v>8285</v>
      </c>
      <c r="Q1942" s="13">
        <f t="shared" si="121"/>
        <v>2011</v>
      </c>
      <c r="R1942" s="16">
        <f t="shared" si="122"/>
        <v>5</v>
      </c>
      <c r="S1942" t="str">
        <f t="shared" si="123"/>
        <v>May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f t="shared" si="120"/>
        <v>41744.290868055556</v>
      </c>
      <c r="L1943" t="b">
        <v>1</v>
      </c>
      <c r="M1943">
        <v>4883</v>
      </c>
      <c r="N1943" t="b">
        <v>1</v>
      </c>
      <c r="O1943" t="s">
        <v>8275</v>
      </c>
      <c r="P1943" t="s">
        <v>8305</v>
      </c>
      <c r="Q1943" s="13">
        <f t="shared" si="121"/>
        <v>2014</v>
      </c>
      <c r="R1943" s="16">
        <f t="shared" si="122"/>
        <v>4</v>
      </c>
      <c r="S1943" t="str">
        <f t="shared" si="123"/>
        <v>Apr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f t="shared" si="120"/>
        <v>40638.828009259261</v>
      </c>
      <c r="L1944" t="b">
        <v>1</v>
      </c>
      <c r="M1944">
        <v>95</v>
      </c>
      <c r="N1944" t="b">
        <v>1</v>
      </c>
      <c r="O1944" t="s">
        <v>8275</v>
      </c>
      <c r="P1944" t="s">
        <v>8305</v>
      </c>
      <c r="Q1944" s="13">
        <f t="shared" si="121"/>
        <v>2011</v>
      </c>
      <c r="R1944" s="16">
        <f t="shared" si="122"/>
        <v>4</v>
      </c>
      <c r="S1944" t="str">
        <f t="shared" si="123"/>
        <v>Apr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f t="shared" si="120"/>
        <v>42548.269861111112</v>
      </c>
      <c r="L1945" t="b">
        <v>1</v>
      </c>
      <c r="M1945">
        <v>2478</v>
      </c>
      <c r="N1945" t="b">
        <v>1</v>
      </c>
      <c r="O1945" t="s">
        <v>8275</v>
      </c>
      <c r="P1945" t="s">
        <v>8305</v>
      </c>
      <c r="Q1945" s="13">
        <f t="shared" si="121"/>
        <v>2016</v>
      </c>
      <c r="R1945" s="16">
        <f t="shared" si="122"/>
        <v>6</v>
      </c>
      <c r="S1945" t="str">
        <f t="shared" si="123"/>
        <v>Jun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f t="shared" si="120"/>
        <v>41730.584374999999</v>
      </c>
      <c r="L1946" t="b">
        <v>1</v>
      </c>
      <c r="M1946">
        <v>1789</v>
      </c>
      <c r="N1946" t="b">
        <v>1</v>
      </c>
      <c r="O1946" t="s">
        <v>8275</v>
      </c>
      <c r="P1946" t="s">
        <v>8305</v>
      </c>
      <c r="Q1946" s="13">
        <f t="shared" si="121"/>
        <v>2014</v>
      </c>
      <c r="R1946" s="16">
        <f t="shared" si="122"/>
        <v>4</v>
      </c>
      <c r="S1946" t="str">
        <f t="shared" si="123"/>
        <v>Apr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f t="shared" si="120"/>
        <v>42157.251828703709</v>
      </c>
      <c r="L1947" t="b">
        <v>1</v>
      </c>
      <c r="M1947">
        <v>680</v>
      </c>
      <c r="N1947" t="b">
        <v>1</v>
      </c>
      <c r="O1947" t="s">
        <v>8275</v>
      </c>
      <c r="P1947" t="s">
        <v>8305</v>
      </c>
      <c r="Q1947" s="13">
        <f t="shared" si="121"/>
        <v>2015</v>
      </c>
      <c r="R1947" s="16">
        <f t="shared" si="122"/>
        <v>6</v>
      </c>
      <c r="S1947" t="str">
        <f t="shared" si="123"/>
        <v>Jun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f t="shared" si="120"/>
        <v>41689.150011574071</v>
      </c>
      <c r="L1948" t="b">
        <v>1</v>
      </c>
      <c r="M1948">
        <v>70</v>
      </c>
      <c r="N1948" t="b">
        <v>1</v>
      </c>
      <c r="O1948" t="s">
        <v>8275</v>
      </c>
      <c r="P1948" t="s">
        <v>8305</v>
      </c>
      <c r="Q1948" s="13">
        <f t="shared" si="121"/>
        <v>2014</v>
      </c>
      <c r="R1948" s="16">
        <f t="shared" si="122"/>
        <v>2</v>
      </c>
      <c r="S1948" t="str">
        <f t="shared" si="123"/>
        <v>Feb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f t="shared" si="120"/>
        <v>40102.918055555558</v>
      </c>
      <c r="L1949" t="b">
        <v>1</v>
      </c>
      <c r="M1949">
        <v>23</v>
      </c>
      <c r="N1949" t="b">
        <v>1</v>
      </c>
      <c r="O1949" t="s">
        <v>8275</v>
      </c>
      <c r="P1949" t="s">
        <v>8305</v>
      </c>
      <c r="Q1949" s="13">
        <f t="shared" si="121"/>
        <v>2009</v>
      </c>
      <c r="R1949" s="16">
        <f t="shared" si="122"/>
        <v>10</v>
      </c>
      <c r="S1949" t="str">
        <f t="shared" si="123"/>
        <v>Oct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f t="shared" si="120"/>
        <v>42473.604270833333</v>
      </c>
      <c r="L1950" t="b">
        <v>1</v>
      </c>
      <c r="M1950">
        <v>4245</v>
      </c>
      <c r="N1950" t="b">
        <v>1</v>
      </c>
      <c r="O1950" t="s">
        <v>8275</v>
      </c>
      <c r="P1950" t="s">
        <v>8305</v>
      </c>
      <c r="Q1950" s="13">
        <f t="shared" si="121"/>
        <v>2016</v>
      </c>
      <c r="R1950" s="16">
        <f t="shared" si="122"/>
        <v>4</v>
      </c>
      <c r="S1950" t="str">
        <f t="shared" si="123"/>
        <v>Apr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f t="shared" si="120"/>
        <v>41800.423043981478</v>
      </c>
      <c r="L1951" t="b">
        <v>1</v>
      </c>
      <c r="M1951">
        <v>943</v>
      </c>
      <c r="N1951" t="b">
        <v>1</v>
      </c>
      <c r="O1951" t="s">
        <v>8275</v>
      </c>
      <c r="P1951" t="s">
        <v>8305</v>
      </c>
      <c r="Q1951" s="13">
        <f t="shared" si="121"/>
        <v>2014</v>
      </c>
      <c r="R1951" s="16">
        <f t="shared" si="122"/>
        <v>6</v>
      </c>
      <c r="S1951" t="str">
        <f t="shared" si="123"/>
        <v>Jun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f t="shared" si="120"/>
        <v>40624.181400462963</v>
      </c>
      <c r="L1952" t="b">
        <v>1</v>
      </c>
      <c r="M1952">
        <v>1876</v>
      </c>
      <c r="N1952" t="b">
        <v>1</v>
      </c>
      <c r="O1952" t="s">
        <v>8275</v>
      </c>
      <c r="P1952" t="s">
        <v>8305</v>
      </c>
      <c r="Q1952" s="13">
        <f t="shared" si="121"/>
        <v>2011</v>
      </c>
      <c r="R1952" s="16">
        <f t="shared" si="122"/>
        <v>3</v>
      </c>
      <c r="S1952" t="str">
        <f t="shared" si="123"/>
        <v>Mar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f t="shared" si="120"/>
        <v>42651.420567129629</v>
      </c>
      <c r="L1953" t="b">
        <v>1</v>
      </c>
      <c r="M1953">
        <v>834</v>
      </c>
      <c r="N1953" t="b">
        <v>1</v>
      </c>
      <c r="O1953" t="s">
        <v>8275</v>
      </c>
      <c r="P1953" t="s">
        <v>8305</v>
      </c>
      <c r="Q1953" s="13">
        <f t="shared" si="121"/>
        <v>2016</v>
      </c>
      <c r="R1953" s="16">
        <f t="shared" si="122"/>
        <v>10</v>
      </c>
      <c r="S1953" t="str">
        <f t="shared" si="123"/>
        <v>Oct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f t="shared" si="120"/>
        <v>41526.60665509259</v>
      </c>
      <c r="L1954" t="b">
        <v>1</v>
      </c>
      <c r="M1954">
        <v>682</v>
      </c>
      <c r="N1954" t="b">
        <v>1</v>
      </c>
      <c r="O1954" t="s">
        <v>8275</v>
      </c>
      <c r="P1954" t="s">
        <v>8305</v>
      </c>
      <c r="Q1954" s="13">
        <f t="shared" si="121"/>
        <v>2013</v>
      </c>
      <c r="R1954" s="16">
        <f t="shared" si="122"/>
        <v>9</v>
      </c>
      <c r="S1954" t="str">
        <f t="shared" si="123"/>
        <v>Sep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f t="shared" si="120"/>
        <v>40941.199826388889</v>
      </c>
      <c r="L1955" t="b">
        <v>1</v>
      </c>
      <c r="M1955">
        <v>147</v>
      </c>
      <c r="N1955" t="b">
        <v>1</v>
      </c>
      <c r="O1955" t="s">
        <v>8275</v>
      </c>
      <c r="P1955" t="s">
        <v>8305</v>
      </c>
      <c r="Q1955" s="13">
        <f t="shared" si="121"/>
        <v>2012</v>
      </c>
      <c r="R1955" s="16">
        <f t="shared" si="122"/>
        <v>2</v>
      </c>
      <c r="S1955" t="str">
        <f t="shared" si="123"/>
        <v>Feb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f t="shared" si="120"/>
        <v>42394.580740740741</v>
      </c>
      <c r="L1956" t="b">
        <v>1</v>
      </c>
      <c r="M1956">
        <v>415</v>
      </c>
      <c r="N1956" t="b">
        <v>1</v>
      </c>
      <c r="O1956" t="s">
        <v>8275</v>
      </c>
      <c r="P1956" t="s">
        <v>8305</v>
      </c>
      <c r="Q1956" s="13">
        <f t="shared" si="121"/>
        <v>2016</v>
      </c>
      <c r="R1956" s="16">
        <f t="shared" si="122"/>
        <v>1</v>
      </c>
      <c r="S1956" t="str">
        <f t="shared" si="123"/>
        <v>Jan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f t="shared" si="120"/>
        <v>41020.271770833337</v>
      </c>
      <c r="L1957" t="b">
        <v>1</v>
      </c>
      <c r="M1957">
        <v>290</v>
      </c>
      <c r="N1957" t="b">
        <v>1</v>
      </c>
      <c r="O1957" t="s">
        <v>8275</v>
      </c>
      <c r="P1957" t="s">
        <v>8305</v>
      </c>
      <c r="Q1957" s="13">
        <f t="shared" si="121"/>
        <v>2012</v>
      </c>
      <c r="R1957" s="16">
        <f t="shared" si="122"/>
        <v>4</v>
      </c>
      <c r="S1957" t="str">
        <f t="shared" si="123"/>
        <v>Apr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f t="shared" si="120"/>
        <v>42067.923668981486</v>
      </c>
      <c r="L1958" t="b">
        <v>1</v>
      </c>
      <c r="M1958">
        <v>365</v>
      </c>
      <c r="N1958" t="b">
        <v>1</v>
      </c>
      <c r="O1958" t="s">
        <v>8275</v>
      </c>
      <c r="P1958" t="s">
        <v>8305</v>
      </c>
      <c r="Q1958" s="13">
        <f t="shared" si="121"/>
        <v>2015</v>
      </c>
      <c r="R1958" s="16">
        <f t="shared" si="122"/>
        <v>3</v>
      </c>
      <c r="S1958" t="str">
        <f t="shared" si="123"/>
        <v>Mar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f t="shared" si="120"/>
        <v>41179.098530092589</v>
      </c>
      <c r="L1959" t="b">
        <v>1</v>
      </c>
      <c r="M1959">
        <v>660</v>
      </c>
      <c r="N1959" t="b">
        <v>1</v>
      </c>
      <c r="O1959" t="s">
        <v>8275</v>
      </c>
      <c r="P1959" t="s">
        <v>8305</v>
      </c>
      <c r="Q1959" s="13">
        <f t="shared" si="121"/>
        <v>2012</v>
      </c>
      <c r="R1959" s="16">
        <f t="shared" si="122"/>
        <v>9</v>
      </c>
      <c r="S1959" t="str">
        <f t="shared" si="123"/>
        <v>Sep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f t="shared" si="120"/>
        <v>41326.987974537034</v>
      </c>
      <c r="L1960" t="b">
        <v>1</v>
      </c>
      <c r="M1960">
        <v>1356</v>
      </c>
      <c r="N1960" t="b">
        <v>1</v>
      </c>
      <c r="O1960" t="s">
        <v>8275</v>
      </c>
      <c r="P1960" t="s">
        <v>8305</v>
      </c>
      <c r="Q1960" s="13">
        <f t="shared" si="121"/>
        <v>2013</v>
      </c>
      <c r="R1960" s="16">
        <f t="shared" si="122"/>
        <v>2</v>
      </c>
      <c r="S1960" t="str">
        <f t="shared" si="123"/>
        <v>Feb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f t="shared" si="120"/>
        <v>41871.845601851855</v>
      </c>
      <c r="L1961" t="b">
        <v>1</v>
      </c>
      <c r="M1961">
        <v>424</v>
      </c>
      <c r="N1961" t="b">
        <v>1</v>
      </c>
      <c r="O1961" t="s">
        <v>8275</v>
      </c>
      <c r="P1961" t="s">
        <v>8305</v>
      </c>
      <c r="Q1961" s="13">
        <f t="shared" si="121"/>
        <v>2014</v>
      </c>
      <c r="R1961" s="16">
        <f t="shared" si="122"/>
        <v>8</v>
      </c>
      <c r="S1961" t="str">
        <f t="shared" si="123"/>
        <v>Aug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f t="shared" si="120"/>
        <v>41964.362743055557</v>
      </c>
      <c r="L1962" t="b">
        <v>1</v>
      </c>
      <c r="M1962">
        <v>33</v>
      </c>
      <c r="N1962" t="b">
        <v>1</v>
      </c>
      <c r="O1962" t="s">
        <v>8275</v>
      </c>
      <c r="P1962" t="s">
        <v>8305</v>
      </c>
      <c r="Q1962" s="13">
        <f t="shared" si="121"/>
        <v>2014</v>
      </c>
      <c r="R1962" s="16">
        <f t="shared" si="122"/>
        <v>11</v>
      </c>
      <c r="S1962" t="str">
        <f t="shared" si="123"/>
        <v>Nov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f t="shared" si="120"/>
        <v>41148.194641203707</v>
      </c>
      <c r="L1963" t="b">
        <v>1</v>
      </c>
      <c r="M1963">
        <v>1633</v>
      </c>
      <c r="N1963" t="b">
        <v>1</v>
      </c>
      <c r="O1963" t="s">
        <v>8275</v>
      </c>
      <c r="P1963" t="s">
        <v>8305</v>
      </c>
      <c r="Q1963" s="13">
        <f t="shared" si="121"/>
        <v>2012</v>
      </c>
      <c r="R1963" s="16">
        <f t="shared" si="122"/>
        <v>8</v>
      </c>
      <c r="S1963" t="str">
        <f t="shared" si="123"/>
        <v>Aug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f t="shared" si="120"/>
        <v>41742.780509259261</v>
      </c>
      <c r="L1964" t="b">
        <v>1</v>
      </c>
      <c r="M1964">
        <v>306</v>
      </c>
      <c r="N1964" t="b">
        <v>1</v>
      </c>
      <c r="O1964" t="s">
        <v>8275</v>
      </c>
      <c r="P1964" t="s">
        <v>8305</v>
      </c>
      <c r="Q1964" s="13">
        <f t="shared" si="121"/>
        <v>2014</v>
      </c>
      <c r="R1964" s="16">
        <f t="shared" si="122"/>
        <v>4</v>
      </c>
      <c r="S1964" t="str">
        <f t="shared" si="123"/>
        <v>Apr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f t="shared" si="120"/>
        <v>41863.429791666669</v>
      </c>
      <c r="L1965" t="b">
        <v>1</v>
      </c>
      <c r="M1965">
        <v>205</v>
      </c>
      <c r="N1965" t="b">
        <v>1</v>
      </c>
      <c r="O1965" t="s">
        <v>8275</v>
      </c>
      <c r="P1965" t="s">
        <v>8305</v>
      </c>
      <c r="Q1965" s="13">
        <f t="shared" si="121"/>
        <v>2014</v>
      </c>
      <c r="R1965" s="16">
        <f t="shared" si="122"/>
        <v>8</v>
      </c>
      <c r="S1965" t="str">
        <f t="shared" si="123"/>
        <v>Aug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f t="shared" si="120"/>
        <v>42452.272824074069</v>
      </c>
      <c r="L1966" t="b">
        <v>1</v>
      </c>
      <c r="M1966">
        <v>1281</v>
      </c>
      <c r="N1966" t="b">
        <v>1</v>
      </c>
      <c r="O1966" t="s">
        <v>8275</v>
      </c>
      <c r="P1966" t="s">
        <v>8305</v>
      </c>
      <c r="Q1966" s="13">
        <f t="shared" si="121"/>
        <v>2016</v>
      </c>
      <c r="R1966" s="16">
        <f t="shared" si="122"/>
        <v>3</v>
      </c>
      <c r="S1966" t="str">
        <f t="shared" si="123"/>
        <v>Mar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f t="shared" si="120"/>
        <v>40898.089236111111</v>
      </c>
      <c r="L1967" t="b">
        <v>1</v>
      </c>
      <c r="M1967">
        <v>103</v>
      </c>
      <c r="N1967" t="b">
        <v>1</v>
      </c>
      <c r="O1967" t="s">
        <v>8275</v>
      </c>
      <c r="P1967" t="s">
        <v>8305</v>
      </c>
      <c r="Q1967" s="13">
        <f t="shared" si="121"/>
        <v>2011</v>
      </c>
      <c r="R1967" s="16">
        <f t="shared" si="122"/>
        <v>12</v>
      </c>
      <c r="S1967" t="str">
        <f t="shared" si="123"/>
        <v>Dec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f t="shared" si="120"/>
        <v>41835.540486111109</v>
      </c>
      <c r="L1968" t="b">
        <v>1</v>
      </c>
      <c r="M1968">
        <v>1513</v>
      </c>
      <c r="N1968" t="b">
        <v>1</v>
      </c>
      <c r="O1968" t="s">
        <v>8275</v>
      </c>
      <c r="P1968" t="s">
        <v>8305</v>
      </c>
      <c r="Q1968" s="13">
        <f t="shared" si="121"/>
        <v>2014</v>
      </c>
      <c r="R1968" s="16">
        <f t="shared" si="122"/>
        <v>7</v>
      </c>
      <c r="S1968" t="str">
        <f t="shared" si="123"/>
        <v>Jul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f t="shared" si="120"/>
        <v>41730.663530092592</v>
      </c>
      <c r="L1969" t="b">
        <v>1</v>
      </c>
      <c r="M1969">
        <v>405</v>
      </c>
      <c r="N1969" t="b">
        <v>1</v>
      </c>
      <c r="O1969" t="s">
        <v>8275</v>
      </c>
      <c r="P1969" t="s">
        <v>8305</v>
      </c>
      <c r="Q1969" s="13">
        <f t="shared" si="121"/>
        <v>2014</v>
      </c>
      <c r="R1969" s="16">
        <f t="shared" si="122"/>
        <v>4</v>
      </c>
      <c r="S1969" t="str">
        <f t="shared" si="123"/>
        <v>Apr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f t="shared" si="120"/>
        <v>42676.586979166663</v>
      </c>
      <c r="L1970" t="b">
        <v>1</v>
      </c>
      <c r="M1970">
        <v>510</v>
      </c>
      <c r="N1970" t="b">
        <v>1</v>
      </c>
      <c r="O1970" t="s">
        <v>8275</v>
      </c>
      <c r="P1970" t="s">
        <v>8305</v>
      </c>
      <c r="Q1970" s="13">
        <f t="shared" si="121"/>
        <v>2016</v>
      </c>
      <c r="R1970" s="16">
        <f t="shared" si="122"/>
        <v>11</v>
      </c>
      <c r="S1970" t="str">
        <f t="shared" si="123"/>
        <v>Nov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f t="shared" si="120"/>
        <v>42557.792453703703</v>
      </c>
      <c r="L1971" t="b">
        <v>1</v>
      </c>
      <c r="M1971">
        <v>1887</v>
      </c>
      <c r="N1971" t="b">
        <v>1</v>
      </c>
      <c r="O1971" t="s">
        <v>8275</v>
      </c>
      <c r="P1971" t="s">
        <v>8305</v>
      </c>
      <c r="Q1971" s="13">
        <f t="shared" si="121"/>
        <v>2016</v>
      </c>
      <c r="R1971" s="16">
        <f t="shared" si="122"/>
        <v>7</v>
      </c>
      <c r="S1971" t="str">
        <f t="shared" si="123"/>
        <v>Jul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f t="shared" si="120"/>
        <v>41324.193298611113</v>
      </c>
      <c r="L1972" t="b">
        <v>1</v>
      </c>
      <c r="M1972">
        <v>701</v>
      </c>
      <c r="N1972" t="b">
        <v>1</v>
      </c>
      <c r="O1972" t="s">
        <v>8275</v>
      </c>
      <c r="P1972" t="s">
        <v>8305</v>
      </c>
      <c r="Q1972" s="13">
        <f t="shared" si="121"/>
        <v>2013</v>
      </c>
      <c r="R1972" s="16">
        <f t="shared" si="122"/>
        <v>2</v>
      </c>
      <c r="S1972" t="str">
        <f t="shared" si="123"/>
        <v>Feb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f t="shared" si="120"/>
        <v>41561.500706018516</v>
      </c>
      <c r="L1973" t="b">
        <v>1</v>
      </c>
      <c r="M1973">
        <v>3863</v>
      </c>
      <c r="N1973" t="b">
        <v>1</v>
      </c>
      <c r="O1973" t="s">
        <v>8275</v>
      </c>
      <c r="P1973" t="s">
        <v>8305</v>
      </c>
      <c r="Q1973" s="13">
        <f t="shared" si="121"/>
        <v>2013</v>
      </c>
      <c r="R1973" s="16">
        <f t="shared" si="122"/>
        <v>10</v>
      </c>
      <c r="S1973" t="str">
        <f t="shared" si="123"/>
        <v>Oct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f t="shared" si="120"/>
        <v>41201.012083333335</v>
      </c>
      <c r="L1974" t="b">
        <v>1</v>
      </c>
      <c r="M1974">
        <v>238</v>
      </c>
      <c r="N1974" t="b">
        <v>1</v>
      </c>
      <c r="O1974" t="s">
        <v>8275</v>
      </c>
      <c r="P1974" t="s">
        <v>8305</v>
      </c>
      <c r="Q1974" s="13">
        <f t="shared" si="121"/>
        <v>2012</v>
      </c>
      <c r="R1974" s="16">
        <f t="shared" si="122"/>
        <v>10</v>
      </c>
      <c r="S1974" t="str">
        <f t="shared" si="123"/>
        <v>Oct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f t="shared" si="120"/>
        <v>42549.722962962958</v>
      </c>
      <c r="L1975" t="b">
        <v>1</v>
      </c>
      <c r="M1975">
        <v>2051</v>
      </c>
      <c r="N1975" t="b">
        <v>1</v>
      </c>
      <c r="O1975" t="s">
        <v>8275</v>
      </c>
      <c r="P1975" t="s">
        <v>8305</v>
      </c>
      <c r="Q1975" s="13">
        <f t="shared" si="121"/>
        <v>2016</v>
      </c>
      <c r="R1975" s="16">
        <f t="shared" si="122"/>
        <v>6</v>
      </c>
      <c r="S1975" t="str">
        <f t="shared" si="123"/>
        <v>Jun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f t="shared" si="120"/>
        <v>41445.334131944444</v>
      </c>
      <c r="L1976" t="b">
        <v>1</v>
      </c>
      <c r="M1976">
        <v>402</v>
      </c>
      <c r="N1976" t="b">
        <v>1</v>
      </c>
      <c r="O1976" t="s">
        <v>8275</v>
      </c>
      <c r="P1976" t="s">
        <v>8305</v>
      </c>
      <c r="Q1976" s="13">
        <f t="shared" si="121"/>
        <v>2013</v>
      </c>
      <c r="R1976" s="16">
        <f t="shared" si="122"/>
        <v>6</v>
      </c>
      <c r="S1976" t="str">
        <f t="shared" si="123"/>
        <v>Jun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f t="shared" si="120"/>
        <v>41313.755219907405</v>
      </c>
      <c r="L1977" t="b">
        <v>1</v>
      </c>
      <c r="M1977">
        <v>253</v>
      </c>
      <c r="N1977" t="b">
        <v>1</v>
      </c>
      <c r="O1977" t="s">
        <v>8275</v>
      </c>
      <c r="P1977" t="s">
        <v>8305</v>
      </c>
      <c r="Q1977" s="13">
        <f t="shared" si="121"/>
        <v>2013</v>
      </c>
      <c r="R1977" s="16">
        <f t="shared" si="122"/>
        <v>2</v>
      </c>
      <c r="S1977" t="str">
        <f t="shared" si="123"/>
        <v>Feb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f t="shared" si="120"/>
        <v>41438.899594907409</v>
      </c>
      <c r="L1978" t="b">
        <v>1</v>
      </c>
      <c r="M1978">
        <v>473</v>
      </c>
      <c r="N1978" t="b">
        <v>1</v>
      </c>
      <c r="O1978" t="s">
        <v>8275</v>
      </c>
      <c r="P1978" t="s">
        <v>8305</v>
      </c>
      <c r="Q1978" s="13">
        <f t="shared" si="121"/>
        <v>2013</v>
      </c>
      <c r="R1978" s="16">
        <f t="shared" si="122"/>
        <v>6</v>
      </c>
      <c r="S1978" t="str">
        <f t="shared" si="123"/>
        <v>Jun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f t="shared" si="120"/>
        <v>42311.216898148152</v>
      </c>
      <c r="L1979" t="b">
        <v>1</v>
      </c>
      <c r="M1979">
        <v>821</v>
      </c>
      <c r="N1979" t="b">
        <v>1</v>
      </c>
      <c r="O1979" t="s">
        <v>8275</v>
      </c>
      <c r="P1979" t="s">
        <v>8305</v>
      </c>
      <c r="Q1979" s="13">
        <f t="shared" si="121"/>
        <v>2015</v>
      </c>
      <c r="R1979" s="16">
        <f t="shared" si="122"/>
        <v>11</v>
      </c>
      <c r="S1979" t="str">
        <f t="shared" si="123"/>
        <v>Nov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f t="shared" si="120"/>
        <v>41039.225601851853</v>
      </c>
      <c r="L1980" t="b">
        <v>1</v>
      </c>
      <c r="M1980">
        <v>388</v>
      </c>
      <c r="N1980" t="b">
        <v>1</v>
      </c>
      <c r="O1980" t="s">
        <v>8275</v>
      </c>
      <c r="P1980" t="s">
        <v>8305</v>
      </c>
      <c r="Q1980" s="13">
        <f t="shared" si="121"/>
        <v>2012</v>
      </c>
      <c r="R1980" s="16">
        <f t="shared" si="122"/>
        <v>5</v>
      </c>
      <c r="S1980" t="str">
        <f t="shared" si="123"/>
        <v>May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f t="shared" si="120"/>
        <v>42290.460023148145</v>
      </c>
      <c r="L1981" t="b">
        <v>1</v>
      </c>
      <c r="M1981">
        <v>813</v>
      </c>
      <c r="N1981" t="b">
        <v>1</v>
      </c>
      <c r="O1981" t="s">
        <v>8275</v>
      </c>
      <c r="P1981" t="s">
        <v>8305</v>
      </c>
      <c r="Q1981" s="13">
        <f t="shared" si="121"/>
        <v>2015</v>
      </c>
      <c r="R1981" s="16">
        <f t="shared" si="122"/>
        <v>10</v>
      </c>
      <c r="S1981" t="str">
        <f t="shared" si="123"/>
        <v>Oct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f t="shared" si="120"/>
        <v>42423.542384259257</v>
      </c>
      <c r="L1982" t="b">
        <v>1</v>
      </c>
      <c r="M1982">
        <v>1945</v>
      </c>
      <c r="N1982" t="b">
        <v>1</v>
      </c>
      <c r="O1982" t="s">
        <v>8275</v>
      </c>
      <c r="P1982" t="s">
        <v>8305</v>
      </c>
      <c r="Q1982" s="13">
        <f t="shared" si="121"/>
        <v>2016</v>
      </c>
      <c r="R1982" s="16">
        <f t="shared" si="122"/>
        <v>2</v>
      </c>
      <c r="S1982" t="str">
        <f t="shared" si="123"/>
        <v>Feb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f t="shared" si="120"/>
        <v>41799.725289351853</v>
      </c>
      <c r="L1983" t="b">
        <v>0</v>
      </c>
      <c r="M1983">
        <v>12</v>
      </c>
      <c r="N1983" t="b">
        <v>0</v>
      </c>
      <c r="O1983" t="s">
        <v>8294</v>
      </c>
      <c r="P1983" t="s">
        <v>8306</v>
      </c>
      <c r="Q1983" s="13">
        <f t="shared" si="121"/>
        <v>2014</v>
      </c>
      <c r="R1983" s="16">
        <f t="shared" si="122"/>
        <v>6</v>
      </c>
      <c r="S1983" t="str">
        <f t="shared" si="123"/>
        <v>Jun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f t="shared" si="120"/>
        <v>42678.586655092593</v>
      </c>
      <c r="L1984" t="b">
        <v>0</v>
      </c>
      <c r="M1984">
        <v>0</v>
      </c>
      <c r="N1984" t="b">
        <v>0</v>
      </c>
      <c r="O1984" t="s">
        <v>8294</v>
      </c>
      <c r="P1984" t="s">
        <v>8306</v>
      </c>
      <c r="Q1984" s="13">
        <f t="shared" si="121"/>
        <v>2016</v>
      </c>
      <c r="R1984" s="16">
        <f t="shared" si="122"/>
        <v>11</v>
      </c>
      <c r="S1984" t="str">
        <f t="shared" si="123"/>
        <v>Nov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f t="shared" si="120"/>
        <v>42593.011782407411</v>
      </c>
      <c r="L1985" t="b">
        <v>0</v>
      </c>
      <c r="M1985">
        <v>16</v>
      </c>
      <c r="N1985" t="b">
        <v>0</v>
      </c>
      <c r="O1985" t="s">
        <v>8294</v>
      </c>
      <c r="P1985" t="s">
        <v>8306</v>
      </c>
      <c r="Q1985" s="13">
        <f t="shared" si="121"/>
        <v>2016</v>
      </c>
      <c r="R1985" s="16">
        <f t="shared" si="122"/>
        <v>8</v>
      </c>
      <c r="S1985" t="str">
        <f t="shared" si="123"/>
        <v>Aug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f t="shared" si="120"/>
        <v>41913.790289351848</v>
      </c>
      <c r="L1986" t="b">
        <v>0</v>
      </c>
      <c r="M1986">
        <v>7</v>
      </c>
      <c r="N1986" t="b">
        <v>0</v>
      </c>
      <c r="O1986" t="s">
        <v>8294</v>
      </c>
      <c r="P1986" t="s">
        <v>8306</v>
      </c>
      <c r="Q1986" s="13">
        <f t="shared" si="121"/>
        <v>2014</v>
      </c>
      <c r="R1986" s="16">
        <f t="shared" si="122"/>
        <v>10</v>
      </c>
      <c r="S1986" t="str">
        <f t="shared" si="123"/>
        <v>Oct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f t="shared" ref="K1987:K2050" si="124">J1987/60/60/24+DATE(1970,1,1)</f>
        <v>42555.698738425926</v>
      </c>
      <c r="L1987" t="b">
        <v>0</v>
      </c>
      <c r="M1987">
        <v>4</v>
      </c>
      <c r="N1987" t="b">
        <v>0</v>
      </c>
      <c r="O1987" t="s">
        <v>8294</v>
      </c>
      <c r="P1987" t="s">
        <v>8306</v>
      </c>
      <c r="Q1987" s="13">
        <f t="shared" ref="Q1987:Q2050" si="125">YEAR(K1987)</f>
        <v>2016</v>
      </c>
      <c r="R1987" s="16">
        <f t="shared" ref="R1987:R2050" si="126">MONTH(K1987)</f>
        <v>7</v>
      </c>
      <c r="S1987" t="str">
        <f t="shared" ref="S1987:S2050" si="127">TEXT(R1987*29,"MMM")</f>
        <v>Jul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f t="shared" si="124"/>
        <v>42413.433831018512</v>
      </c>
      <c r="L1988" t="b">
        <v>0</v>
      </c>
      <c r="M1988">
        <v>1</v>
      </c>
      <c r="N1988" t="b">
        <v>0</v>
      </c>
      <c r="O1988" t="s">
        <v>8294</v>
      </c>
      <c r="P1988" t="s">
        <v>8306</v>
      </c>
      <c r="Q1988" s="13">
        <f t="shared" si="125"/>
        <v>2016</v>
      </c>
      <c r="R1988" s="16">
        <f t="shared" si="126"/>
        <v>2</v>
      </c>
      <c r="S1988" t="str">
        <f t="shared" si="127"/>
        <v>Feb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f t="shared" si="124"/>
        <v>42034.639768518522</v>
      </c>
      <c r="L1989" t="b">
        <v>0</v>
      </c>
      <c r="M1989">
        <v>28</v>
      </c>
      <c r="N1989" t="b">
        <v>0</v>
      </c>
      <c r="O1989" t="s">
        <v>8294</v>
      </c>
      <c r="P1989" t="s">
        <v>8306</v>
      </c>
      <c r="Q1989" s="13">
        <f t="shared" si="125"/>
        <v>2015</v>
      </c>
      <c r="R1989" s="16">
        <f t="shared" si="126"/>
        <v>1</v>
      </c>
      <c r="S1989" t="str">
        <f t="shared" si="127"/>
        <v>Jan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f t="shared" si="124"/>
        <v>42206.763217592597</v>
      </c>
      <c r="L1990" t="b">
        <v>0</v>
      </c>
      <c r="M1990">
        <v>1</v>
      </c>
      <c r="N1990" t="b">
        <v>0</v>
      </c>
      <c r="O1990" t="s">
        <v>8294</v>
      </c>
      <c r="P1990" t="s">
        <v>8306</v>
      </c>
      <c r="Q1990" s="13">
        <f t="shared" si="125"/>
        <v>2015</v>
      </c>
      <c r="R1990" s="16">
        <f t="shared" si="126"/>
        <v>7</v>
      </c>
      <c r="S1990" t="str">
        <f t="shared" si="127"/>
        <v>Jul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f t="shared" si="124"/>
        <v>42685.680648148147</v>
      </c>
      <c r="L1991" t="b">
        <v>0</v>
      </c>
      <c r="M1991">
        <v>1</v>
      </c>
      <c r="N1991" t="b">
        <v>0</v>
      </c>
      <c r="O1991" t="s">
        <v>8294</v>
      </c>
      <c r="P1991" t="s">
        <v>8306</v>
      </c>
      <c r="Q1991" s="13">
        <f t="shared" si="125"/>
        <v>2016</v>
      </c>
      <c r="R1991" s="16">
        <f t="shared" si="126"/>
        <v>11</v>
      </c>
      <c r="S1991" t="str">
        <f t="shared" si="127"/>
        <v>Nov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f t="shared" si="124"/>
        <v>42398.195972222224</v>
      </c>
      <c r="L1992" t="b">
        <v>0</v>
      </c>
      <c r="M1992">
        <v>5</v>
      </c>
      <c r="N1992" t="b">
        <v>0</v>
      </c>
      <c r="O1992" t="s">
        <v>8294</v>
      </c>
      <c r="P1992" t="s">
        <v>8306</v>
      </c>
      <c r="Q1992" s="13">
        <f t="shared" si="125"/>
        <v>2016</v>
      </c>
      <c r="R1992" s="16">
        <f t="shared" si="126"/>
        <v>1</v>
      </c>
      <c r="S1992" t="str">
        <f t="shared" si="127"/>
        <v>Jan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f t="shared" si="124"/>
        <v>42167.89335648148</v>
      </c>
      <c r="L1993" t="b">
        <v>0</v>
      </c>
      <c r="M1993">
        <v>3</v>
      </c>
      <c r="N1993" t="b">
        <v>0</v>
      </c>
      <c r="O1993" t="s">
        <v>8294</v>
      </c>
      <c r="P1993" t="s">
        <v>8306</v>
      </c>
      <c r="Q1993" s="13">
        <f t="shared" si="125"/>
        <v>2015</v>
      </c>
      <c r="R1993" s="16">
        <f t="shared" si="126"/>
        <v>6</v>
      </c>
      <c r="S1993" t="str">
        <f t="shared" si="127"/>
        <v>Jun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f t="shared" si="124"/>
        <v>42023.143414351856</v>
      </c>
      <c r="L1994" t="b">
        <v>0</v>
      </c>
      <c r="M1994">
        <v>2</v>
      </c>
      <c r="N1994" t="b">
        <v>0</v>
      </c>
      <c r="O1994" t="s">
        <v>8294</v>
      </c>
      <c r="P1994" t="s">
        <v>8306</v>
      </c>
      <c r="Q1994" s="13">
        <f t="shared" si="125"/>
        <v>2015</v>
      </c>
      <c r="R1994" s="16">
        <f t="shared" si="126"/>
        <v>1</v>
      </c>
      <c r="S1994" t="str">
        <f t="shared" si="127"/>
        <v>Jan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f t="shared" si="124"/>
        <v>42329.58839120371</v>
      </c>
      <c r="L1995" t="b">
        <v>0</v>
      </c>
      <c r="M1995">
        <v>0</v>
      </c>
      <c r="N1995" t="b">
        <v>0</v>
      </c>
      <c r="O1995" t="s">
        <v>8294</v>
      </c>
      <c r="P1995" t="s">
        <v>8306</v>
      </c>
      <c r="Q1995" s="13">
        <f t="shared" si="125"/>
        <v>2015</v>
      </c>
      <c r="R1995" s="16">
        <f t="shared" si="126"/>
        <v>11</v>
      </c>
      <c r="S1995" t="str">
        <f t="shared" si="127"/>
        <v>Nov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f t="shared" si="124"/>
        <v>42651.006273148145</v>
      </c>
      <c r="L1996" t="b">
        <v>0</v>
      </c>
      <c r="M1996">
        <v>0</v>
      </c>
      <c r="N1996" t="b">
        <v>0</v>
      </c>
      <c r="O1996" t="s">
        <v>8294</v>
      </c>
      <c r="P1996" t="s">
        <v>8306</v>
      </c>
      <c r="Q1996" s="13">
        <f t="shared" si="125"/>
        <v>2016</v>
      </c>
      <c r="R1996" s="16">
        <f t="shared" si="126"/>
        <v>10</v>
      </c>
      <c r="S1996" t="str">
        <f t="shared" si="127"/>
        <v>Oct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f t="shared" si="124"/>
        <v>42181.902037037042</v>
      </c>
      <c r="L1997" t="b">
        <v>0</v>
      </c>
      <c r="M1997">
        <v>3</v>
      </c>
      <c r="N1997" t="b">
        <v>0</v>
      </c>
      <c r="O1997" t="s">
        <v>8294</v>
      </c>
      <c r="P1997" t="s">
        <v>8306</v>
      </c>
      <c r="Q1997" s="13">
        <f t="shared" si="125"/>
        <v>2015</v>
      </c>
      <c r="R1997" s="16">
        <f t="shared" si="126"/>
        <v>6</v>
      </c>
      <c r="S1997" t="str">
        <f t="shared" si="127"/>
        <v>Jun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f t="shared" si="124"/>
        <v>41800.819571759261</v>
      </c>
      <c r="L1998" t="b">
        <v>0</v>
      </c>
      <c r="M1998">
        <v>0</v>
      </c>
      <c r="N1998" t="b">
        <v>0</v>
      </c>
      <c r="O1998" t="s">
        <v>8294</v>
      </c>
      <c r="P1998" t="s">
        <v>8306</v>
      </c>
      <c r="Q1998" s="13">
        <f t="shared" si="125"/>
        <v>2014</v>
      </c>
      <c r="R1998" s="16">
        <f t="shared" si="126"/>
        <v>6</v>
      </c>
      <c r="S1998" t="str">
        <f t="shared" si="127"/>
        <v>Jun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f t="shared" si="124"/>
        <v>41847.930694444447</v>
      </c>
      <c r="L1999" t="b">
        <v>0</v>
      </c>
      <c r="M1999">
        <v>0</v>
      </c>
      <c r="N1999" t="b">
        <v>0</v>
      </c>
      <c r="O1999" t="s">
        <v>8294</v>
      </c>
      <c r="P1999" t="s">
        <v>8306</v>
      </c>
      <c r="Q1999" s="13">
        <f t="shared" si="125"/>
        <v>2014</v>
      </c>
      <c r="R1999" s="16">
        <f t="shared" si="126"/>
        <v>7</v>
      </c>
      <c r="S1999" t="str">
        <f t="shared" si="127"/>
        <v>Jul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f t="shared" si="124"/>
        <v>41807.118495370371</v>
      </c>
      <c r="L2000" t="b">
        <v>0</v>
      </c>
      <c r="M2000">
        <v>3</v>
      </c>
      <c r="N2000" t="b">
        <v>0</v>
      </c>
      <c r="O2000" t="s">
        <v>8294</v>
      </c>
      <c r="P2000" t="s">
        <v>8306</v>
      </c>
      <c r="Q2000" s="13">
        <f t="shared" si="125"/>
        <v>2014</v>
      </c>
      <c r="R2000" s="16">
        <f t="shared" si="126"/>
        <v>6</v>
      </c>
      <c r="S2000" t="str">
        <f t="shared" si="127"/>
        <v>Jun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f t="shared" si="124"/>
        <v>41926.482731481483</v>
      </c>
      <c r="L2001" t="b">
        <v>0</v>
      </c>
      <c r="M2001">
        <v>7</v>
      </c>
      <c r="N2001" t="b">
        <v>0</v>
      </c>
      <c r="O2001" t="s">
        <v>8294</v>
      </c>
      <c r="P2001" t="s">
        <v>8306</v>
      </c>
      <c r="Q2001" s="13">
        <f t="shared" si="125"/>
        <v>2014</v>
      </c>
      <c r="R2001" s="16">
        <f t="shared" si="126"/>
        <v>10</v>
      </c>
      <c r="S2001" t="str">
        <f t="shared" si="127"/>
        <v>Oct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f t="shared" si="124"/>
        <v>42345.951539351852</v>
      </c>
      <c r="L2002" t="b">
        <v>0</v>
      </c>
      <c r="M2002">
        <v>25</v>
      </c>
      <c r="N2002" t="b">
        <v>0</v>
      </c>
      <c r="O2002" t="s">
        <v>8294</v>
      </c>
      <c r="P2002" t="s">
        <v>8306</v>
      </c>
      <c r="Q2002" s="13">
        <f t="shared" si="125"/>
        <v>2015</v>
      </c>
      <c r="R2002" s="16">
        <f t="shared" si="126"/>
        <v>12</v>
      </c>
      <c r="S2002" t="str">
        <f t="shared" si="127"/>
        <v>Dec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f t="shared" si="124"/>
        <v>42136.209675925929</v>
      </c>
      <c r="L2003" t="b">
        <v>1</v>
      </c>
      <c r="M2003">
        <v>1637</v>
      </c>
      <c r="N2003" t="b">
        <v>1</v>
      </c>
      <c r="O2003" t="s">
        <v>8275</v>
      </c>
      <c r="P2003" t="s">
        <v>8305</v>
      </c>
      <c r="Q2003" s="13">
        <f t="shared" si="125"/>
        <v>2015</v>
      </c>
      <c r="R2003" s="16">
        <f t="shared" si="126"/>
        <v>5</v>
      </c>
      <c r="S2003" t="str">
        <f t="shared" si="127"/>
        <v>May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f t="shared" si="124"/>
        <v>42728.71230324074</v>
      </c>
      <c r="L2004" t="b">
        <v>1</v>
      </c>
      <c r="M2004">
        <v>1375</v>
      </c>
      <c r="N2004" t="b">
        <v>1</v>
      </c>
      <c r="O2004" t="s">
        <v>8275</v>
      </c>
      <c r="P2004" t="s">
        <v>8305</v>
      </c>
      <c r="Q2004" s="13">
        <f t="shared" si="125"/>
        <v>2016</v>
      </c>
      <c r="R2004" s="16">
        <f t="shared" si="126"/>
        <v>12</v>
      </c>
      <c r="S2004" t="str">
        <f t="shared" si="127"/>
        <v>Dec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f t="shared" si="124"/>
        <v>40347.125601851854</v>
      </c>
      <c r="L2005" t="b">
        <v>1</v>
      </c>
      <c r="M2005">
        <v>17</v>
      </c>
      <c r="N2005" t="b">
        <v>1</v>
      </c>
      <c r="O2005" t="s">
        <v>8275</v>
      </c>
      <c r="P2005" t="s">
        <v>8305</v>
      </c>
      <c r="Q2005" s="13">
        <f t="shared" si="125"/>
        <v>2010</v>
      </c>
      <c r="R2005" s="16">
        <f t="shared" si="126"/>
        <v>6</v>
      </c>
      <c r="S2005" t="str">
        <f t="shared" si="127"/>
        <v>Jun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f t="shared" si="124"/>
        <v>41800.604895833334</v>
      </c>
      <c r="L2006" t="b">
        <v>1</v>
      </c>
      <c r="M2006">
        <v>354</v>
      </c>
      <c r="N2006" t="b">
        <v>1</v>
      </c>
      <c r="O2006" t="s">
        <v>8275</v>
      </c>
      <c r="P2006" t="s">
        <v>8305</v>
      </c>
      <c r="Q2006" s="13">
        <f t="shared" si="125"/>
        <v>2014</v>
      </c>
      <c r="R2006" s="16">
        <f t="shared" si="126"/>
        <v>6</v>
      </c>
      <c r="S2006" t="str">
        <f t="shared" si="127"/>
        <v>Jun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f t="shared" si="124"/>
        <v>41535.812708333331</v>
      </c>
      <c r="L2007" t="b">
        <v>1</v>
      </c>
      <c r="M2007">
        <v>191</v>
      </c>
      <c r="N2007" t="b">
        <v>1</v>
      </c>
      <c r="O2007" t="s">
        <v>8275</v>
      </c>
      <c r="P2007" t="s">
        <v>8305</v>
      </c>
      <c r="Q2007" s="13">
        <f t="shared" si="125"/>
        <v>2013</v>
      </c>
      <c r="R2007" s="16">
        <f t="shared" si="126"/>
        <v>9</v>
      </c>
      <c r="S2007" t="str">
        <f t="shared" si="127"/>
        <v>Sep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f t="shared" si="124"/>
        <v>41941.500520833331</v>
      </c>
      <c r="L2008" t="b">
        <v>1</v>
      </c>
      <c r="M2008">
        <v>303</v>
      </c>
      <c r="N2008" t="b">
        <v>1</v>
      </c>
      <c r="O2008" t="s">
        <v>8275</v>
      </c>
      <c r="P2008" t="s">
        <v>8305</v>
      </c>
      <c r="Q2008" s="13">
        <f t="shared" si="125"/>
        <v>2014</v>
      </c>
      <c r="R2008" s="16">
        <f t="shared" si="126"/>
        <v>10</v>
      </c>
      <c r="S2008" t="str">
        <f t="shared" si="127"/>
        <v>Oct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f t="shared" si="124"/>
        <v>40347.837800925925</v>
      </c>
      <c r="L2009" t="b">
        <v>1</v>
      </c>
      <c r="M2009">
        <v>137</v>
      </c>
      <c r="N2009" t="b">
        <v>1</v>
      </c>
      <c r="O2009" t="s">
        <v>8275</v>
      </c>
      <c r="P2009" t="s">
        <v>8305</v>
      </c>
      <c r="Q2009" s="13">
        <f t="shared" si="125"/>
        <v>2010</v>
      </c>
      <c r="R2009" s="16">
        <f t="shared" si="126"/>
        <v>6</v>
      </c>
      <c r="S2009" t="str">
        <f t="shared" si="127"/>
        <v>Jun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f t="shared" si="124"/>
        <v>40761.604421296295</v>
      </c>
      <c r="L2010" t="b">
        <v>1</v>
      </c>
      <c r="M2010">
        <v>41</v>
      </c>
      <c r="N2010" t="b">
        <v>1</v>
      </c>
      <c r="O2010" t="s">
        <v>8275</v>
      </c>
      <c r="P2010" t="s">
        <v>8305</v>
      </c>
      <c r="Q2010" s="13">
        <f t="shared" si="125"/>
        <v>2011</v>
      </c>
      <c r="R2010" s="16">
        <f t="shared" si="126"/>
        <v>8</v>
      </c>
      <c r="S2010" t="str">
        <f t="shared" si="127"/>
        <v>Aug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f t="shared" si="124"/>
        <v>42661.323414351849</v>
      </c>
      <c r="L2011" t="b">
        <v>1</v>
      </c>
      <c r="M2011">
        <v>398</v>
      </c>
      <c r="N2011" t="b">
        <v>1</v>
      </c>
      <c r="O2011" t="s">
        <v>8275</v>
      </c>
      <c r="P2011" t="s">
        <v>8305</v>
      </c>
      <c r="Q2011" s="13">
        <f t="shared" si="125"/>
        <v>2016</v>
      </c>
      <c r="R2011" s="16">
        <f t="shared" si="126"/>
        <v>10</v>
      </c>
      <c r="S2011" t="str">
        <f t="shared" si="127"/>
        <v>Oct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f t="shared" si="124"/>
        <v>42570.996423611112</v>
      </c>
      <c r="L2012" t="b">
        <v>1</v>
      </c>
      <c r="M2012">
        <v>1737</v>
      </c>
      <c r="N2012" t="b">
        <v>1</v>
      </c>
      <c r="O2012" t="s">
        <v>8275</v>
      </c>
      <c r="P2012" t="s">
        <v>8305</v>
      </c>
      <c r="Q2012" s="13">
        <f t="shared" si="125"/>
        <v>2016</v>
      </c>
      <c r="R2012" s="16">
        <f t="shared" si="126"/>
        <v>7</v>
      </c>
      <c r="S2012" t="str">
        <f t="shared" si="127"/>
        <v>Jul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f t="shared" si="124"/>
        <v>42347.358483796299</v>
      </c>
      <c r="L2013" t="b">
        <v>1</v>
      </c>
      <c r="M2013">
        <v>971</v>
      </c>
      <c r="N2013" t="b">
        <v>1</v>
      </c>
      <c r="O2013" t="s">
        <v>8275</v>
      </c>
      <c r="P2013" t="s">
        <v>8305</v>
      </c>
      <c r="Q2013" s="13">
        <f t="shared" si="125"/>
        <v>2015</v>
      </c>
      <c r="R2013" s="16">
        <f t="shared" si="126"/>
        <v>12</v>
      </c>
      <c r="S2013" t="str">
        <f t="shared" si="127"/>
        <v>Dec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f t="shared" si="124"/>
        <v>42010.822233796294</v>
      </c>
      <c r="L2014" t="b">
        <v>1</v>
      </c>
      <c r="M2014">
        <v>183</v>
      </c>
      <c r="N2014" t="b">
        <v>1</v>
      </c>
      <c r="O2014" t="s">
        <v>8275</v>
      </c>
      <c r="P2014" t="s">
        <v>8305</v>
      </c>
      <c r="Q2014" s="13">
        <f t="shared" si="125"/>
        <v>2015</v>
      </c>
      <c r="R2014" s="16">
        <f t="shared" si="126"/>
        <v>1</v>
      </c>
      <c r="S2014" t="str">
        <f t="shared" si="127"/>
        <v>Jan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f t="shared" si="124"/>
        <v>42499.960810185185</v>
      </c>
      <c r="L2015" t="b">
        <v>1</v>
      </c>
      <c r="M2015">
        <v>4562</v>
      </c>
      <c r="N2015" t="b">
        <v>1</v>
      </c>
      <c r="O2015" t="s">
        <v>8275</v>
      </c>
      <c r="P2015" t="s">
        <v>8305</v>
      </c>
      <c r="Q2015" s="13">
        <f t="shared" si="125"/>
        <v>2016</v>
      </c>
      <c r="R2015" s="16">
        <f t="shared" si="126"/>
        <v>5</v>
      </c>
      <c r="S2015" t="str">
        <f t="shared" si="127"/>
        <v>May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f t="shared" si="124"/>
        <v>41324.214571759258</v>
      </c>
      <c r="L2016" t="b">
        <v>1</v>
      </c>
      <c r="M2016">
        <v>26457</v>
      </c>
      <c r="N2016" t="b">
        <v>1</v>
      </c>
      <c r="O2016" t="s">
        <v>8275</v>
      </c>
      <c r="P2016" t="s">
        <v>8305</v>
      </c>
      <c r="Q2016" s="13">
        <f t="shared" si="125"/>
        <v>2013</v>
      </c>
      <c r="R2016" s="16">
        <f t="shared" si="126"/>
        <v>2</v>
      </c>
      <c r="S2016" t="str">
        <f t="shared" si="127"/>
        <v>Feb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f t="shared" si="124"/>
        <v>40765.876886574071</v>
      </c>
      <c r="L2017" t="b">
        <v>1</v>
      </c>
      <c r="M2017">
        <v>162</v>
      </c>
      <c r="N2017" t="b">
        <v>1</v>
      </c>
      <c r="O2017" t="s">
        <v>8275</v>
      </c>
      <c r="P2017" t="s">
        <v>8305</v>
      </c>
      <c r="Q2017" s="13">
        <f t="shared" si="125"/>
        <v>2011</v>
      </c>
      <c r="R2017" s="16">
        <f t="shared" si="126"/>
        <v>8</v>
      </c>
      <c r="S2017" t="str">
        <f t="shared" si="127"/>
        <v>Aug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f t="shared" si="124"/>
        <v>41312.88077546296</v>
      </c>
      <c r="L2018" t="b">
        <v>1</v>
      </c>
      <c r="M2018">
        <v>479</v>
      </c>
      <c r="N2018" t="b">
        <v>1</v>
      </c>
      <c r="O2018" t="s">
        <v>8275</v>
      </c>
      <c r="P2018" t="s">
        <v>8305</v>
      </c>
      <c r="Q2018" s="13">
        <f t="shared" si="125"/>
        <v>2013</v>
      </c>
      <c r="R2018" s="16">
        <f t="shared" si="126"/>
        <v>2</v>
      </c>
      <c r="S2018" t="str">
        <f t="shared" si="127"/>
        <v>Feb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f t="shared" si="124"/>
        <v>40961.057349537034</v>
      </c>
      <c r="L2019" t="b">
        <v>1</v>
      </c>
      <c r="M2019">
        <v>426</v>
      </c>
      <c r="N2019" t="b">
        <v>1</v>
      </c>
      <c r="O2019" t="s">
        <v>8275</v>
      </c>
      <c r="P2019" t="s">
        <v>8305</v>
      </c>
      <c r="Q2019" s="13">
        <f t="shared" si="125"/>
        <v>2012</v>
      </c>
      <c r="R2019" s="16">
        <f t="shared" si="126"/>
        <v>2</v>
      </c>
      <c r="S2019" t="str">
        <f t="shared" si="127"/>
        <v>Feb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f t="shared" si="124"/>
        <v>42199.365844907406</v>
      </c>
      <c r="L2020" t="b">
        <v>1</v>
      </c>
      <c r="M2020">
        <v>450</v>
      </c>
      <c r="N2020" t="b">
        <v>1</v>
      </c>
      <c r="O2020" t="s">
        <v>8275</v>
      </c>
      <c r="P2020" t="s">
        <v>8305</v>
      </c>
      <c r="Q2020" s="13">
        <f t="shared" si="125"/>
        <v>2015</v>
      </c>
      <c r="R2020" s="16">
        <f t="shared" si="126"/>
        <v>7</v>
      </c>
      <c r="S2020" t="str">
        <f t="shared" si="127"/>
        <v>Jul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f t="shared" si="124"/>
        <v>42605.70857638889</v>
      </c>
      <c r="L2021" t="b">
        <v>1</v>
      </c>
      <c r="M2021">
        <v>1780</v>
      </c>
      <c r="N2021" t="b">
        <v>1</v>
      </c>
      <c r="O2021" t="s">
        <v>8275</v>
      </c>
      <c r="P2021" t="s">
        <v>8305</v>
      </c>
      <c r="Q2021" s="13">
        <f t="shared" si="125"/>
        <v>2016</v>
      </c>
      <c r="R2021" s="16">
        <f t="shared" si="126"/>
        <v>8</v>
      </c>
      <c r="S2021" t="str">
        <f t="shared" si="127"/>
        <v>Aug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f t="shared" si="124"/>
        <v>41737.097499999996</v>
      </c>
      <c r="L2022" t="b">
        <v>1</v>
      </c>
      <c r="M2022">
        <v>122</v>
      </c>
      <c r="N2022" t="b">
        <v>1</v>
      </c>
      <c r="O2022" t="s">
        <v>8275</v>
      </c>
      <c r="P2022" t="s">
        <v>8305</v>
      </c>
      <c r="Q2022" s="13">
        <f t="shared" si="125"/>
        <v>2014</v>
      </c>
      <c r="R2022" s="16">
        <f t="shared" si="126"/>
        <v>4</v>
      </c>
      <c r="S2022" t="str">
        <f t="shared" si="127"/>
        <v>Apr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f t="shared" si="124"/>
        <v>41861.070567129631</v>
      </c>
      <c r="L2023" t="b">
        <v>1</v>
      </c>
      <c r="M2023">
        <v>95</v>
      </c>
      <c r="N2023" t="b">
        <v>1</v>
      </c>
      <c r="O2023" t="s">
        <v>8275</v>
      </c>
      <c r="P2023" t="s">
        <v>8305</v>
      </c>
      <c r="Q2023" s="13">
        <f t="shared" si="125"/>
        <v>2014</v>
      </c>
      <c r="R2023" s="16">
        <f t="shared" si="126"/>
        <v>8</v>
      </c>
      <c r="S2023" t="str">
        <f t="shared" si="127"/>
        <v>Aug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f t="shared" si="124"/>
        <v>42502.569120370375</v>
      </c>
      <c r="L2024" t="b">
        <v>1</v>
      </c>
      <c r="M2024">
        <v>325</v>
      </c>
      <c r="N2024" t="b">
        <v>1</v>
      </c>
      <c r="O2024" t="s">
        <v>8275</v>
      </c>
      <c r="P2024" t="s">
        <v>8305</v>
      </c>
      <c r="Q2024" s="13">
        <f t="shared" si="125"/>
        <v>2016</v>
      </c>
      <c r="R2024" s="16">
        <f t="shared" si="126"/>
        <v>5</v>
      </c>
      <c r="S2024" t="str">
        <f t="shared" si="127"/>
        <v>May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f t="shared" si="124"/>
        <v>42136.420752314814</v>
      </c>
      <c r="L2025" t="b">
        <v>1</v>
      </c>
      <c r="M2025">
        <v>353</v>
      </c>
      <c r="N2025" t="b">
        <v>1</v>
      </c>
      <c r="O2025" t="s">
        <v>8275</v>
      </c>
      <c r="P2025" t="s">
        <v>8305</v>
      </c>
      <c r="Q2025" s="13">
        <f t="shared" si="125"/>
        <v>2015</v>
      </c>
      <c r="R2025" s="16">
        <f t="shared" si="126"/>
        <v>5</v>
      </c>
      <c r="S2025" t="str">
        <f t="shared" si="127"/>
        <v>May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f t="shared" si="124"/>
        <v>41099.966944444444</v>
      </c>
      <c r="L2026" t="b">
        <v>1</v>
      </c>
      <c r="M2026">
        <v>105</v>
      </c>
      <c r="N2026" t="b">
        <v>1</v>
      </c>
      <c r="O2026" t="s">
        <v>8275</v>
      </c>
      <c r="P2026" t="s">
        <v>8305</v>
      </c>
      <c r="Q2026" s="13">
        <f t="shared" si="125"/>
        <v>2012</v>
      </c>
      <c r="R2026" s="16">
        <f t="shared" si="126"/>
        <v>7</v>
      </c>
      <c r="S2026" t="str">
        <f t="shared" si="127"/>
        <v>Jul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f t="shared" si="124"/>
        <v>42136.184560185182</v>
      </c>
      <c r="L2027" t="b">
        <v>1</v>
      </c>
      <c r="M2027">
        <v>729</v>
      </c>
      <c r="N2027" t="b">
        <v>1</v>
      </c>
      <c r="O2027" t="s">
        <v>8275</v>
      </c>
      <c r="P2027" t="s">
        <v>8305</v>
      </c>
      <c r="Q2027" s="13">
        <f t="shared" si="125"/>
        <v>2015</v>
      </c>
      <c r="R2027" s="16">
        <f t="shared" si="126"/>
        <v>5</v>
      </c>
      <c r="S2027" t="str">
        <f t="shared" si="127"/>
        <v>May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f t="shared" si="124"/>
        <v>41704.735937500001</v>
      </c>
      <c r="L2028" t="b">
        <v>1</v>
      </c>
      <c r="M2028">
        <v>454</v>
      </c>
      <c r="N2028" t="b">
        <v>1</v>
      </c>
      <c r="O2028" t="s">
        <v>8275</v>
      </c>
      <c r="P2028" t="s">
        <v>8305</v>
      </c>
      <c r="Q2028" s="13">
        <f t="shared" si="125"/>
        <v>2014</v>
      </c>
      <c r="R2028" s="16">
        <f t="shared" si="126"/>
        <v>3</v>
      </c>
      <c r="S2028" t="str">
        <f t="shared" si="127"/>
        <v>Mar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f t="shared" si="124"/>
        <v>42048.813877314817</v>
      </c>
      <c r="L2029" t="b">
        <v>1</v>
      </c>
      <c r="M2029">
        <v>539</v>
      </c>
      <c r="N2029" t="b">
        <v>1</v>
      </c>
      <c r="O2029" t="s">
        <v>8275</v>
      </c>
      <c r="P2029" t="s">
        <v>8305</v>
      </c>
      <c r="Q2029" s="13">
        <f t="shared" si="125"/>
        <v>2015</v>
      </c>
      <c r="R2029" s="16">
        <f t="shared" si="126"/>
        <v>2</v>
      </c>
      <c r="S2029" t="str">
        <f t="shared" si="127"/>
        <v>Feb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f t="shared" si="124"/>
        <v>40215.919050925928</v>
      </c>
      <c r="L2030" t="b">
        <v>1</v>
      </c>
      <c r="M2030">
        <v>79</v>
      </c>
      <c r="N2030" t="b">
        <v>1</v>
      </c>
      <c r="O2030" t="s">
        <v>8275</v>
      </c>
      <c r="P2030" t="s">
        <v>8305</v>
      </c>
      <c r="Q2030" s="13">
        <f t="shared" si="125"/>
        <v>2010</v>
      </c>
      <c r="R2030" s="16">
        <f t="shared" si="126"/>
        <v>2</v>
      </c>
      <c r="S2030" t="str">
        <f t="shared" si="127"/>
        <v>Feb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f t="shared" si="124"/>
        <v>41848.021770833337</v>
      </c>
      <c r="L2031" t="b">
        <v>1</v>
      </c>
      <c r="M2031">
        <v>94</v>
      </c>
      <c r="N2031" t="b">
        <v>1</v>
      </c>
      <c r="O2031" t="s">
        <v>8275</v>
      </c>
      <c r="P2031" t="s">
        <v>8305</v>
      </c>
      <c r="Q2031" s="13">
        <f t="shared" si="125"/>
        <v>2014</v>
      </c>
      <c r="R2031" s="16">
        <f t="shared" si="126"/>
        <v>7</v>
      </c>
      <c r="S2031" t="str">
        <f t="shared" si="127"/>
        <v>Jul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f t="shared" si="124"/>
        <v>41212.996481481481</v>
      </c>
      <c r="L2032" t="b">
        <v>1</v>
      </c>
      <c r="M2032">
        <v>625</v>
      </c>
      <c r="N2032" t="b">
        <v>1</v>
      </c>
      <c r="O2032" t="s">
        <v>8275</v>
      </c>
      <c r="P2032" t="s">
        <v>8305</v>
      </c>
      <c r="Q2032" s="13">
        <f t="shared" si="125"/>
        <v>2012</v>
      </c>
      <c r="R2032" s="16">
        <f t="shared" si="126"/>
        <v>10</v>
      </c>
      <c r="S2032" t="str">
        <f t="shared" si="127"/>
        <v>Oct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f t="shared" si="124"/>
        <v>41975.329317129625</v>
      </c>
      <c r="L2033" t="b">
        <v>1</v>
      </c>
      <c r="M2033">
        <v>508</v>
      </c>
      <c r="N2033" t="b">
        <v>1</v>
      </c>
      <c r="O2033" t="s">
        <v>8275</v>
      </c>
      <c r="P2033" t="s">
        <v>8305</v>
      </c>
      <c r="Q2033" s="13">
        <f t="shared" si="125"/>
        <v>2014</v>
      </c>
      <c r="R2033" s="16">
        <f t="shared" si="126"/>
        <v>12</v>
      </c>
      <c r="S2033" t="str">
        <f t="shared" si="127"/>
        <v>Dec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f t="shared" si="124"/>
        <v>42689.565671296295</v>
      </c>
      <c r="L2034" t="b">
        <v>1</v>
      </c>
      <c r="M2034">
        <v>531</v>
      </c>
      <c r="N2034" t="b">
        <v>1</v>
      </c>
      <c r="O2034" t="s">
        <v>8275</v>
      </c>
      <c r="P2034" t="s">
        <v>8305</v>
      </c>
      <c r="Q2034" s="13">
        <f t="shared" si="125"/>
        <v>2016</v>
      </c>
      <c r="R2034" s="16">
        <f t="shared" si="126"/>
        <v>11</v>
      </c>
      <c r="S2034" t="str">
        <f t="shared" si="127"/>
        <v>Nov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f t="shared" si="124"/>
        <v>41725.082384259258</v>
      </c>
      <c r="L2035" t="b">
        <v>1</v>
      </c>
      <c r="M2035">
        <v>158</v>
      </c>
      <c r="N2035" t="b">
        <v>1</v>
      </c>
      <c r="O2035" t="s">
        <v>8275</v>
      </c>
      <c r="P2035" t="s">
        <v>8305</v>
      </c>
      <c r="Q2035" s="13">
        <f t="shared" si="125"/>
        <v>2014</v>
      </c>
      <c r="R2035" s="16">
        <f t="shared" si="126"/>
        <v>3</v>
      </c>
      <c r="S2035" t="str">
        <f t="shared" si="127"/>
        <v>Mar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f t="shared" si="124"/>
        <v>42076.130011574074</v>
      </c>
      <c r="L2036" t="b">
        <v>1</v>
      </c>
      <c r="M2036">
        <v>508</v>
      </c>
      <c r="N2036" t="b">
        <v>1</v>
      </c>
      <c r="O2036" t="s">
        <v>8275</v>
      </c>
      <c r="P2036" t="s">
        <v>8305</v>
      </c>
      <c r="Q2036" s="13">
        <f t="shared" si="125"/>
        <v>2015</v>
      </c>
      <c r="R2036" s="16">
        <f t="shared" si="126"/>
        <v>3</v>
      </c>
      <c r="S2036" t="str">
        <f t="shared" si="127"/>
        <v>Mar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f t="shared" si="124"/>
        <v>42311.625081018516</v>
      </c>
      <c r="L2037" t="b">
        <v>1</v>
      </c>
      <c r="M2037">
        <v>644</v>
      </c>
      <c r="N2037" t="b">
        <v>1</v>
      </c>
      <c r="O2037" t="s">
        <v>8275</v>
      </c>
      <c r="P2037" t="s">
        <v>8305</v>
      </c>
      <c r="Q2037" s="13">
        <f t="shared" si="125"/>
        <v>2015</v>
      </c>
      <c r="R2037" s="16">
        <f t="shared" si="126"/>
        <v>11</v>
      </c>
      <c r="S2037" t="str">
        <f t="shared" si="127"/>
        <v>Nov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f t="shared" si="124"/>
        <v>41738.864803240744</v>
      </c>
      <c r="L2038" t="b">
        <v>1</v>
      </c>
      <c r="M2038">
        <v>848</v>
      </c>
      <c r="N2038" t="b">
        <v>1</v>
      </c>
      <c r="O2038" t="s">
        <v>8275</v>
      </c>
      <c r="P2038" t="s">
        <v>8305</v>
      </c>
      <c r="Q2038" s="13">
        <f t="shared" si="125"/>
        <v>2014</v>
      </c>
      <c r="R2038" s="16">
        <f t="shared" si="126"/>
        <v>4</v>
      </c>
      <c r="S2038" t="str">
        <f t="shared" si="127"/>
        <v>Apr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f t="shared" si="124"/>
        <v>41578.210104166668</v>
      </c>
      <c r="L2039" t="b">
        <v>1</v>
      </c>
      <c r="M2039">
        <v>429</v>
      </c>
      <c r="N2039" t="b">
        <v>1</v>
      </c>
      <c r="O2039" t="s">
        <v>8275</v>
      </c>
      <c r="P2039" t="s">
        <v>8305</v>
      </c>
      <c r="Q2039" s="13">
        <f t="shared" si="125"/>
        <v>2013</v>
      </c>
      <c r="R2039" s="16">
        <f t="shared" si="126"/>
        <v>10</v>
      </c>
      <c r="S2039" t="str">
        <f t="shared" si="127"/>
        <v>Oct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f t="shared" si="124"/>
        <v>41424.27107638889</v>
      </c>
      <c r="L2040" t="b">
        <v>1</v>
      </c>
      <c r="M2040">
        <v>204</v>
      </c>
      <c r="N2040" t="b">
        <v>1</v>
      </c>
      <c r="O2040" t="s">
        <v>8275</v>
      </c>
      <c r="P2040" t="s">
        <v>8305</v>
      </c>
      <c r="Q2040" s="13">
        <f t="shared" si="125"/>
        <v>2013</v>
      </c>
      <c r="R2040" s="16">
        <f t="shared" si="126"/>
        <v>5</v>
      </c>
      <c r="S2040" t="str">
        <f t="shared" si="127"/>
        <v>May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f t="shared" si="124"/>
        <v>42675.438946759255</v>
      </c>
      <c r="L2041" t="b">
        <v>1</v>
      </c>
      <c r="M2041">
        <v>379</v>
      </c>
      <c r="N2041" t="b">
        <v>1</v>
      </c>
      <c r="O2041" t="s">
        <v>8275</v>
      </c>
      <c r="P2041" t="s">
        <v>8305</v>
      </c>
      <c r="Q2041" s="13">
        <f t="shared" si="125"/>
        <v>2016</v>
      </c>
      <c r="R2041" s="16">
        <f t="shared" si="126"/>
        <v>11</v>
      </c>
      <c r="S2041" t="str">
        <f t="shared" si="127"/>
        <v>Nov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f t="shared" si="124"/>
        <v>41578.927118055559</v>
      </c>
      <c r="L2042" t="b">
        <v>1</v>
      </c>
      <c r="M2042">
        <v>271</v>
      </c>
      <c r="N2042" t="b">
        <v>1</v>
      </c>
      <c r="O2042" t="s">
        <v>8275</v>
      </c>
      <c r="P2042" t="s">
        <v>8305</v>
      </c>
      <c r="Q2042" s="13">
        <f t="shared" si="125"/>
        <v>2013</v>
      </c>
      <c r="R2042" s="16">
        <f t="shared" si="126"/>
        <v>10</v>
      </c>
      <c r="S2042" t="str">
        <f t="shared" si="127"/>
        <v>Oct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f t="shared" si="124"/>
        <v>42654.525775462964</v>
      </c>
      <c r="L2043" t="b">
        <v>0</v>
      </c>
      <c r="M2043">
        <v>120</v>
      </c>
      <c r="N2043" t="b">
        <v>1</v>
      </c>
      <c r="O2043" t="s">
        <v>8275</v>
      </c>
      <c r="P2043" t="s">
        <v>8305</v>
      </c>
      <c r="Q2043" s="13">
        <f t="shared" si="125"/>
        <v>2016</v>
      </c>
      <c r="R2043" s="16">
        <f t="shared" si="126"/>
        <v>10</v>
      </c>
      <c r="S2043" t="str">
        <f t="shared" si="127"/>
        <v>Oct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f t="shared" si="124"/>
        <v>42331.708032407405</v>
      </c>
      <c r="L2044" t="b">
        <v>0</v>
      </c>
      <c r="M2044">
        <v>140</v>
      </c>
      <c r="N2044" t="b">
        <v>1</v>
      </c>
      <c r="O2044" t="s">
        <v>8275</v>
      </c>
      <c r="P2044" t="s">
        <v>8305</v>
      </c>
      <c r="Q2044" s="13">
        <f t="shared" si="125"/>
        <v>2015</v>
      </c>
      <c r="R2044" s="16">
        <f t="shared" si="126"/>
        <v>11</v>
      </c>
      <c r="S2044" t="str">
        <f t="shared" si="127"/>
        <v>Nov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f t="shared" si="124"/>
        <v>42661.176817129628</v>
      </c>
      <c r="L2045" t="b">
        <v>0</v>
      </c>
      <c r="M2045">
        <v>193</v>
      </c>
      <c r="N2045" t="b">
        <v>1</v>
      </c>
      <c r="O2045" t="s">
        <v>8275</v>
      </c>
      <c r="P2045" t="s">
        <v>8305</v>
      </c>
      <c r="Q2045" s="13">
        <f t="shared" si="125"/>
        <v>2016</v>
      </c>
      <c r="R2045" s="16">
        <f t="shared" si="126"/>
        <v>10</v>
      </c>
      <c r="S2045" t="str">
        <f t="shared" si="127"/>
        <v>Oct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f t="shared" si="124"/>
        <v>42138.684189814812</v>
      </c>
      <c r="L2046" t="b">
        <v>0</v>
      </c>
      <c r="M2046">
        <v>180</v>
      </c>
      <c r="N2046" t="b">
        <v>1</v>
      </c>
      <c r="O2046" t="s">
        <v>8275</v>
      </c>
      <c r="P2046" t="s">
        <v>8305</v>
      </c>
      <c r="Q2046" s="13">
        <f t="shared" si="125"/>
        <v>2015</v>
      </c>
      <c r="R2046" s="16">
        <f t="shared" si="126"/>
        <v>5</v>
      </c>
      <c r="S2046" t="str">
        <f t="shared" si="127"/>
        <v>May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f t="shared" si="124"/>
        <v>41069.088506944441</v>
      </c>
      <c r="L2047" t="b">
        <v>0</v>
      </c>
      <c r="M2047">
        <v>263</v>
      </c>
      <c r="N2047" t="b">
        <v>1</v>
      </c>
      <c r="O2047" t="s">
        <v>8275</v>
      </c>
      <c r="P2047" t="s">
        <v>8305</v>
      </c>
      <c r="Q2047" s="13">
        <f t="shared" si="125"/>
        <v>2012</v>
      </c>
      <c r="R2047" s="16">
        <f t="shared" si="126"/>
        <v>6</v>
      </c>
      <c r="S2047" t="str">
        <f t="shared" si="127"/>
        <v>Jun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f t="shared" si="124"/>
        <v>41387.171805555554</v>
      </c>
      <c r="L2048" t="b">
        <v>0</v>
      </c>
      <c r="M2048">
        <v>217</v>
      </c>
      <c r="N2048" t="b">
        <v>1</v>
      </c>
      <c r="O2048" t="s">
        <v>8275</v>
      </c>
      <c r="P2048" t="s">
        <v>8305</v>
      </c>
      <c r="Q2048" s="13">
        <f t="shared" si="125"/>
        <v>2013</v>
      </c>
      <c r="R2048" s="16">
        <f t="shared" si="126"/>
        <v>4</v>
      </c>
      <c r="S2048" t="str">
        <f t="shared" si="127"/>
        <v>Apr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f t="shared" si="124"/>
        <v>42081.903587962966</v>
      </c>
      <c r="L2049" t="b">
        <v>0</v>
      </c>
      <c r="M2049">
        <v>443</v>
      </c>
      <c r="N2049" t="b">
        <v>1</v>
      </c>
      <c r="O2049" t="s">
        <v>8275</v>
      </c>
      <c r="P2049" t="s">
        <v>8305</v>
      </c>
      <c r="Q2049" s="13">
        <f t="shared" si="125"/>
        <v>2015</v>
      </c>
      <c r="R2049" s="16">
        <f t="shared" si="126"/>
        <v>3</v>
      </c>
      <c r="S2049" t="str">
        <f t="shared" si="127"/>
        <v>Mar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f t="shared" si="124"/>
        <v>41387.651516203703</v>
      </c>
      <c r="L2050" t="b">
        <v>0</v>
      </c>
      <c r="M2050">
        <v>1373</v>
      </c>
      <c r="N2050" t="b">
        <v>1</v>
      </c>
      <c r="O2050" t="s">
        <v>8275</v>
      </c>
      <c r="P2050" t="s">
        <v>8305</v>
      </c>
      <c r="Q2050" s="13">
        <f t="shared" si="125"/>
        <v>2013</v>
      </c>
      <c r="R2050" s="16">
        <f t="shared" si="126"/>
        <v>4</v>
      </c>
      <c r="S2050" t="str">
        <f t="shared" si="127"/>
        <v>Apr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f t="shared" ref="K2051:K2114" si="128">J2051/60/60/24+DATE(1970,1,1)</f>
        <v>41575.527349537035</v>
      </c>
      <c r="L2051" t="b">
        <v>0</v>
      </c>
      <c r="M2051">
        <v>742</v>
      </c>
      <c r="N2051" t="b">
        <v>1</v>
      </c>
      <c r="O2051" t="s">
        <v>8275</v>
      </c>
      <c r="P2051" t="s">
        <v>8305</v>
      </c>
      <c r="Q2051" s="13">
        <f t="shared" ref="Q2051:Q2114" si="129">YEAR(K2051)</f>
        <v>2013</v>
      </c>
      <c r="R2051" s="16">
        <f t="shared" ref="R2051:R2114" si="130">MONTH(K2051)</f>
        <v>10</v>
      </c>
      <c r="S2051" t="str">
        <f t="shared" ref="S2051:S2114" si="131">TEXT(R2051*29,"MMM")</f>
        <v>Oct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f t="shared" si="128"/>
        <v>42115.071504629625</v>
      </c>
      <c r="L2052" t="b">
        <v>0</v>
      </c>
      <c r="M2052">
        <v>170</v>
      </c>
      <c r="N2052" t="b">
        <v>1</v>
      </c>
      <c r="O2052" t="s">
        <v>8275</v>
      </c>
      <c r="P2052" t="s">
        <v>8305</v>
      </c>
      <c r="Q2052" s="13">
        <f t="shared" si="129"/>
        <v>2015</v>
      </c>
      <c r="R2052" s="16">
        <f t="shared" si="130"/>
        <v>4</v>
      </c>
      <c r="S2052" t="str">
        <f t="shared" si="131"/>
        <v>Apr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f t="shared" si="128"/>
        <v>41604.022418981483</v>
      </c>
      <c r="L2053" t="b">
        <v>0</v>
      </c>
      <c r="M2053">
        <v>242</v>
      </c>
      <c r="N2053" t="b">
        <v>1</v>
      </c>
      <c r="O2053" t="s">
        <v>8275</v>
      </c>
      <c r="P2053" t="s">
        <v>8305</v>
      </c>
      <c r="Q2053" s="13">
        <f t="shared" si="129"/>
        <v>2013</v>
      </c>
      <c r="R2053" s="16">
        <f t="shared" si="130"/>
        <v>11</v>
      </c>
      <c r="S2053" t="str">
        <f t="shared" si="131"/>
        <v>Nov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f t="shared" si="128"/>
        <v>42375.08394675926</v>
      </c>
      <c r="L2054" t="b">
        <v>0</v>
      </c>
      <c r="M2054">
        <v>541</v>
      </c>
      <c r="N2054" t="b">
        <v>1</v>
      </c>
      <c r="O2054" t="s">
        <v>8275</v>
      </c>
      <c r="P2054" t="s">
        <v>8305</v>
      </c>
      <c r="Q2054" s="13">
        <f t="shared" si="129"/>
        <v>2016</v>
      </c>
      <c r="R2054" s="16">
        <f t="shared" si="130"/>
        <v>1</v>
      </c>
      <c r="S2054" t="str">
        <f t="shared" si="131"/>
        <v>Jan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f t="shared" si="128"/>
        <v>42303.617488425924</v>
      </c>
      <c r="L2055" t="b">
        <v>0</v>
      </c>
      <c r="M2055">
        <v>121</v>
      </c>
      <c r="N2055" t="b">
        <v>1</v>
      </c>
      <c r="O2055" t="s">
        <v>8275</v>
      </c>
      <c r="P2055" t="s">
        <v>8305</v>
      </c>
      <c r="Q2055" s="13">
        <f t="shared" si="129"/>
        <v>2015</v>
      </c>
      <c r="R2055" s="16">
        <f t="shared" si="130"/>
        <v>10</v>
      </c>
      <c r="S2055" t="str">
        <f t="shared" si="131"/>
        <v>Oct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f t="shared" si="128"/>
        <v>41731.520949074074</v>
      </c>
      <c r="L2056" t="b">
        <v>0</v>
      </c>
      <c r="M2056">
        <v>621</v>
      </c>
      <c r="N2056" t="b">
        <v>1</v>
      </c>
      <c r="O2056" t="s">
        <v>8275</v>
      </c>
      <c r="P2056" t="s">
        <v>8305</v>
      </c>
      <c r="Q2056" s="13">
        <f t="shared" si="129"/>
        <v>2014</v>
      </c>
      <c r="R2056" s="16">
        <f t="shared" si="130"/>
        <v>4</v>
      </c>
      <c r="S2056" t="str">
        <f t="shared" si="131"/>
        <v>Apr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f t="shared" si="128"/>
        <v>41946.674108796295</v>
      </c>
      <c r="L2057" t="b">
        <v>0</v>
      </c>
      <c r="M2057">
        <v>101</v>
      </c>
      <c r="N2057" t="b">
        <v>1</v>
      </c>
      <c r="O2057" t="s">
        <v>8275</v>
      </c>
      <c r="P2057" t="s">
        <v>8305</v>
      </c>
      <c r="Q2057" s="13">
        <f t="shared" si="129"/>
        <v>2014</v>
      </c>
      <c r="R2057" s="16">
        <f t="shared" si="130"/>
        <v>11</v>
      </c>
      <c r="S2057" t="str">
        <f t="shared" si="131"/>
        <v>Nov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f t="shared" si="128"/>
        <v>41351.76090277778</v>
      </c>
      <c r="L2058" t="b">
        <v>0</v>
      </c>
      <c r="M2058">
        <v>554</v>
      </c>
      <c r="N2058" t="b">
        <v>1</v>
      </c>
      <c r="O2058" t="s">
        <v>8275</v>
      </c>
      <c r="P2058" t="s">
        <v>8305</v>
      </c>
      <c r="Q2058" s="13">
        <f t="shared" si="129"/>
        <v>2013</v>
      </c>
      <c r="R2058" s="16">
        <f t="shared" si="130"/>
        <v>3</v>
      </c>
      <c r="S2058" t="str">
        <f t="shared" si="131"/>
        <v>Mar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f t="shared" si="128"/>
        <v>42396.494583333333</v>
      </c>
      <c r="L2059" t="b">
        <v>0</v>
      </c>
      <c r="M2059">
        <v>666</v>
      </c>
      <c r="N2059" t="b">
        <v>1</v>
      </c>
      <c r="O2059" t="s">
        <v>8275</v>
      </c>
      <c r="P2059" t="s">
        <v>8305</v>
      </c>
      <c r="Q2059" s="13">
        <f t="shared" si="129"/>
        <v>2016</v>
      </c>
      <c r="R2059" s="16">
        <f t="shared" si="130"/>
        <v>1</v>
      </c>
      <c r="S2059" t="str">
        <f t="shared" si="131"/>
        <v>Jan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f t="shared" si="128"/>
        <v>42026.370717592596</v>
      </c>
      <c r="L2060" t="b">
        <v>0</v>
      </c>
      <c r="M2060">
        <v>410</v>
      </c>
      <c r="N2060" t="b">
        <v>1</v>
      </c>
      <c r="O2060" t="s">
        <v>8275</v>
      </c>
      <c r="P2060" t="s">
        <v>8305</v>
      </c>
      <c r="Q2060" s="13">
        <f t="shared" si="129"/>
        <v>2015</v>
      </c>
      <c r="R2060" s="16">
        <f t="shared" si="130"/>
        <v>1</v>
      </c>
      <c r="S2060" t="str">
        <f t="shared" si="131"/>
        <v>Jan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f t="shared" si="128"/>
        <v>42361.602476851855</v>
      </c>
      <c r="L2061" t="b">
        <v>0</v>
      </c>
      <c r="M2061">
        <v>375</v>
      </c>
      <c r="N2061" t="b">
        <v>1</v>
      </c>
      <c r="O2061" t="s">
        <v>8275</v>
      </c>
      <c r="P2061" t="s">
        <v>8305</v>
      </c>
      <c r="Q2061" s="13">
        <f t="shared" si="129"/>
        <v>2015</v>
      </c>
      <c r="R2061" s="16">
        <f t="shared" si="130"/>
        <v>12</v>
      </c>
      <c r="S2061" t="str">
        <f t="shared" si="131"/>
        <v>Dec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f t="shared" si="128"/>
        <v>41783.642939814818</v>
      </c>
      <c r="L2062" t="b">
        <v>0</v>
      </c>
      <c r="M2062">
        <v>1364</v>
      </c>
      <c r="N2062" t="b">
        <v>1</v>
      </c>
      <c r="O2062" t="s">
        <v>8275</v>
      </c>
      <c r="P2062" t="s">
        <v>8305</v>
      </c>
      <c r="Q2062" s="13">
        <f t="shared" si="129"/>
        <v>2014</v>
      </c>
      <c r="R2062" s="16">
        <f t="shared" si="130"/>
        <v>5</v>
      </c>
      <c r="S2062" t="str">
        <f t="shared" si="131"/>
        <v>May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f t="shared" si="128"/>
        <v>42705.764513888891</v>
      </c>
      <c r="L2063" t="b">
        <v>0</v>
      </c>
      <c r="M2063">
        <v>35</v>
      </c>
      <c r="N2063" t="b">
        <v>1</v>
      </c>
      <c r="O2063" t="s">
        <v>8275</v>
      </c>
      <c r="P2063" t="s">
        <v>8305</v>
      </c>
      <c r="Q2063" s="13">
        <f t="shared" si="129"/>
        <v>2016</v>
      </c>
      <c r="R2063" s="16">
        <f t="shared" si="130"/>
        <v>12</v>
      </c>
      <c r="S2063" t="str">
        <f t="shared" si="131"/>
        <v>Dec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f t="shared" si="128"/>
        <v>42423.3830787037</v>
      </c>
      <c r="L2064" t="b">
        <v>0</v>
      </c>
      <c r="M2064">
        <v>203</v>
      </c>
      <c r="N2064" t="b">
        <v>1</v>
      </c>
      <c r="O2064" t="s">
        <v>8275</v>
      </c>
      <c r="P2064" t="s">
        <v>8305</v>
      </c>
      <c r="Q2064" s="13">
        <f t="shared" si="129"/>
        <v>2016</v>
      </c>
      <c r="R2064" s="16">
        <f t="shared" si="130"/>
        <v>2</v>
      </c>
      <c r="S2064" t="str">
        <f t="shared" si="131"/>
        <v>Feb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f t="shared" si="128"/>
        <v>42472.73265046296</v>
      </c>
      <c r="L2065" t="b">
        <v>0</v>
      </c>
      <c r="M2065">
        <v>49</v>
      </c>
      <c r="N2065" t="b">
        <v>1</v>
      </c>
      <c r="O2065" t="s">
        <v>8275</v>
      </c>
      <c r="P2065" t="s">
        <v>8305</v>
      </c>
      <c r="Q2065" s="13">
        <f t="shared" si="129"/>
        <v>2016</v>
      </c>
      <c r="R2065" s="16">
        <f t="shared" si="130"/>
        <v>4</v>
      </c>
      <c r="S2065" t="str">
        <f t="shared" si="131"/>
        <v>Apr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f t="shared" si="128"/>
        <v>41389.364849537036</v>
      </c>
      <c r="L2066" t="b">
        <v>0</v>
      </c>
      <c r="M2066">
        <v>5812</v>
      </c>
      <c r="N2066" t="b">
        <v>1</v>
      </c>
      <c r="O2066" t="s">
        <v>8275</v>
      </c>
      <c r="P2066" t="s">
        <v>8305</v>
      </c>
      <c r="Q2066" s="13">
        <f t="shared" si="129"/>
        <v>2013</v>
      </c>
      <c r="R2066" s="16">
        <f t="shared" si="130"/>
        <v>4</v>
      </c>
      <c r="S2066" t="str">
        <f t="shared" si="131"/>
        <v>Apr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f t="shared" si="128"/>
        <v>41603.333668981482</v>
      </c>
      <c r="L2067" t="b">
        <v>0</v>
      </c>
      <c r="M2067">
        <v>1556</v>
      </c>
      <c r="N2067" t="b">
        <v>1</v>
      </c>
      <c r="O2067" t="s">
        <v>8275</v>
      </c>
      <c r="P2067" t="s">
        <v>8305</v>
      </c>
      <c r="Q2067" s="13">
        <f t="shared" si="129"/>
        <v>2013</v>
      </c>
      <c r="R2067" s="16">
        <f t="shared" si="130"/>
        <v>11</v>
      </c>
      <c r="S2067" t="str">
        <f t="shared" si="131"/>
        <v>Nov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f t="shared" si="128"/>
        <v>41844.771793981483</v>
      </c>
      <c r="L2068" t="b">
        <v>0</v>
      </c>
      <c r="M2068">
        <v>65</v>
      </c>
      <c r="N2068" t="b">
        <v>1</v>
      </c>
      <c r="O2068" t="s">
        <v>8275</v>
      </c>
      <c r="P2068" t="s">
        <v>8305</v>
      </c>
      <c r="Q2068" s="13">
        <f t="shared" si="129"/>
        <v>2014</v>
      </c>
      <c r="R2068" s="16">
        <f t="shared" si="130"/>
        <v>7</v>
      </c>
      <c r="S2068" t="str">
        <f t="shared" si="131"/>
        <v>Jul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f t="shared" si="128"/>
        <v>42115.853888888887</v>
      </c>
      <c r="L2069" t="b">
        <v>0</v>
      </c>
      <c r="M2069">
        <v>10</v>
      </c>
      <c r="N2069" t="b">
        <v>1</v>
      </c>
      <c r="O2069" t="s">
        <v>8275</v>
      </c>
      <c r="P2069" t="s">
        <v>8305</v>
      </c>
      <c r="Q2069" s="13">
        <f t="shared" si="129"/>
        <v>2015</v>
      </c>
      <c r="R2069" s="16">
        <f t="shared" si="130"/>
        <v>4</v>
      </c>
      <c r="S2069" t="str">
        <f t="shared" si="131"/>
        <v>Apr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f t="shared" si="128"/>
        <v>42633.841608796298</v>
      </c>
      <c r="L2070" t="b">
        <v>0</v>
      </c>
      <c r="M2070">
        <v>76</v>
      </c>
      <c r="N2070" t="b">
        <v>1</v>
      </c>
      <c r="O2070" t="s">
        <v>8275</v>
      </c>
      <c r="P2070" t="s">
        <v>8305</v>
      </c>
      <c r="Q2070" s="13">
        <f t="shared" si="129"/>
        <v>2016</v>
      </c>
      <c r="R2070" s="16">
        <f t="shared" si="130"/>
        <v>9</v>
      </c>
      <c r="S2070" t="str">
        <f t="shared" si="131"/>
        <v>Sep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f t="shared" si="128"/>
        <v>42340.972118055557</v>
      </c>
      <c r="L2071" t="b">
        <v>0</v>
      </c>
      <c r="M2071">
        <v>263</v>
      </c>
      <c r="N2071" t="b">
        <v>1</v>
      </c>
      <c r="O2071" t="s">
        <v>8275</v>
      </c>
      <c r="P2071" t="s">
        <v>8305</v>
      </c>
      <c r="Q2071" s="13">
        <f t="shared" si="129"/>
        <v>2015</v>
      </c>
      <c r="R2071" s="16">
        <f t="shared" si="130"/>
        <v>12</v>
      </c>
      <c r="S2071" t="str">
        <f t="shared" si="131"/>
        <v>Dec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f t="shared" si="128"/>
        <v>42519.6565162037</v>
      </c>
      <c r="L2072" t="b">
        <v>0</v>
      </c>
      <c r="M2072">
        <v>1530</v>
      </c>
      <c r="N2072" t="b">
        <v>1</v>
      </c>
      <c r="O2072" t="s">
        <v>8275</v>
      </c>
      <c r="P2072" t="s">
        <v>8305</v>
      </c>
      <c r="Q2072" s="13">
        <f t="shared" si="129"/>
        <v>2016</v>
      </c>
      <c r="R2072" s="16">
        <f t="shared" si="130"/>
        <v>5</v>
      </c>
      <c r="S2072" t="str">
        <f t="shared" si="131"/>
        <v>May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f t="shared" si="128"/>
        <v>42600.278749999998</v>
      </c>
      <c r="L2073" t="b">
        <v>0</v>
      </c>
      <c r="M2073">
        <v>278</v>
      </c>
      <c r="N2073" t="b">
        <v>1</v>
      </c>
      <c r="O2073" t="s">
        <v>8275</v>
      </c>
      <c r="P2073" t="s">
        <v>8305</v>
      </c>
      <c r="Q2073" s="13">
        <f t="shared" si="129"/>
        <v>2016</v>
      </c>
      <c r="R2073" s="16">
        <f t="shared" si="130"/>
        <v>8</v>
      </c>
      <c r="S2073" t="str">
        <f t="shared" si="131"/>
        <v>Aug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f t="shared" si="128"/>
        <v>42467.581388888888</v>
      </c>
      <c r="L2074" t="b">
        <v>0</v>
      </c>
      <c r="M2074">
        <v>350</v>
      </c>
      <c r="N2074" t="b">
        <v>1</v>
      </c>
      <c r="O2074" t="s">
        <v>8275</v>
      </c>
      <c r="P2074" t="s">
        <v>8305</v>
      </c>
      <c r="Q2074" s="13">
        <f t="shared" si="129"/>
        <v>2016</v>
      </c>
      <c r="R2074" s="16">
        <f t="shared" si="130"/>
        <v>4</v>
      </c>
      <c r="S2074" t="str">
        <f t="shared" si="131"/>
        <v>Apr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f t="shared" si="128"/>
        <v>42087.668032407411</v>
      </c>
      <c r="L2075" t="b">
        <v>0</v>
      </c>
      <c r="M2075">
        <v>470</v>
      </c>
      <c r="N2075" t="b">
        <v>1</v>
      </c>
      <c r="O2075" t="s">
        <v>8275</v>
      </c>
      <c r="P2075" t="s">
        <v>8305</v>
      </c>
      <c r="Q2075" s="13">
        <f t="shared" si="129"/>
        <v>2015</v>
      </c>
      <c r="R2075" s="16">
        <f t="shared" si="130"/>
        <v>3</v>
      </c>
      <c r="S2075" t="str">
        <f t="shared" si="131"/>
        <v>Mar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f t="shared" si="128"/>
        <v>42466.826180555552</v>
      </c>
      <c r="L2076" t="b">
        <v>0</v>
      </c>
      <c r="M2076">
        <v>3</v>
      </c>
      <c r="N2076" t="b">
        <v>1</v>
      </c>
      <c r="O2076" t="s">
        <v>8275</v>
      </c>
      <c r="P2076" t="s">
        <v>8305</v>
      </c>
      <c r="Q2076" s="13">
        <f t="shared" si="129"/>
        <v>2016</v>
      </c>
      <c r="R2076" s="16">
        <f t="shared" si="130"/>
        <v>4</v>
      </c>
      <c r="S2076" t="str">
        <f t="shared" si="131"/>
        <v>Apr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f t="shared" si="128"/>
        <v>41450.681574074071</v>
      </c>
      <c r="L2077" t="b">
        <v>0</v>
      </c>
      <c r="M2077">
        <v>8200</v>
      </c>
      <c r="N2077" t="b">
        <v>1</v>
      </c>
      <c r="O2077" t="s">
        <v>8275</v>
      </c>
      <c r="P2077" t="s">
        <v>8305</v>
      </c>
      <c r="Q2077" s="13">
        <f t="shared" si="129"/>
        <v>2013</v>
      </c>
      <c r="R2077" s="16">
        <f t="shared" si="130"/>
        <v>6</v>
      </c>
      <c r="S2077" t="str">
        <f t="shared" si="131"/>
        <v>Jun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f t="shared" si="128"/>
        <v>41803.880659722221</v>
      </c>
      <c r="L2078" t="b">
        <v>0</v>
      </c>
      <c r="M2078">
        <v>8359</v>
      </c>
      <c r="N2078" t="b">
        <v>1</v>
      </c>
      <c r="O2078" t="s">
        <v>8275</v>
      </c>
      <c r="P2078" t="s">
        <v>8305</v>
      </c>
      <c r="Q2078" s="13">
        <f t="shared" si="129"/>
        <v>2014</v>
      </c>
      <c r="R2078" s="16">
        <f t="shared" si="130"/>
        <v>6</v>
      </c>
      <c r="S2078" t="str">
        <f t="shared" si="131"/>
        <v>Jun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f t="shared" si="128"/>
        <v>42103.042546296296</v>
      </c>
      <c r="L2079" t="b">
        <v>0</v>
      </c>
      <c r="M2079">
        <v>188</v>
      </c>
      <c r="N2079" t="b">
        <v>1</v>
      </c>
      <c r="O2079" t="s">
        <v>8275</v>
      </c>
      <c r="P2079" t="s">
        <v>8305</v>
      </c>
      <c r="Q2079" s="13">
        <f t="shared" si="129"/>
        <v>2015</v>
      </c>
      <c r="R2079" s="16">
        <f t="shared" si="130"/>
        <v>4</v>
      </c>
      <c r="S2079" t="str">
        <f t="shared" si="131"/>
        <v>Apr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f t="shared" si="128"/>
        <v>42692.771493055552</v>
      </c>
      <c r="L2080" t="b">
        <v>0</v>
      </c>
      <c r="M2080">
        <v>48</v>
      </c>
      <c r="N2080" t="b">
        <v>1</v>
      </c>
      <c r="O2080" t="s">
        <v>8275</v>
      </c>
      <c r="P2080" t="s">
        <v>8305</v>
      </c>
      <c r="Q2080" s="13">
        <f t="shared" si="129"/>
        <v>2016</v>
      </c>
      <c r="R2080" s="16">
        <f t="shared" si="130"/>
        <v>11</v>
      </c>
      <c r="S2080" t="str">
        <f t="shared" si="131"/>
        <v>Nov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f t="shared" si="128"/>
        <v>42150.71056712963</v>
      </c>
      <c r="L2081" t="b">
        <v>0</v>
      </c>
      <c r="M2081">
        <v>607</v>
      </c>
      <c r="N2081" t="b">
        <v>1</v>
      </c>
      <c r="O2081" t="s">
        <v>8275</v>
      </c>
      <c r="P2081" t="s">
        <v>8305</v>
      </c>
      <c r="Q2081" s="13">
        <f t="shared" si="129"/>
        <v>2015</v>
      </c>
      <c r="R2081" s="16">
        <f t="shared" si="130"/>
        <v>5</v>
      </c>
      <c r="S2081" t="str">
        <f t="shared" si="131"/>
        <v>May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f t="shared" si="128"/>
        <v>42289.957175925927</v>
      </c>
      <c r="L2082" t="b">
        <v>0</v>
      </c>
      <c r="M2082">
        <v>50</v>
      </c>
      <c r="N2082" t="b">
        <v>1</v>
      </c>
      <c r="O2082" t="s">
        <v>8275</v>
      </c>
      <c r="P2082" t="s">
        <v>8305</v>
      </c>
      <c r="Q2082" s="13">
        <f t="shared" si="129"/>
        <v>2015</v>
      </c>
      <c r="R2082" s="16">
        <f t="shared" si="130"/>
        <v>10</v>
      </c>
      <c r="S2082" t="str">
        <f t="shared" si="131"/>
        <v>Oct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f t="shared" si="128"/>
        <v>41004.156886574077</v>
      </c>
      <c r="L2083" t="b">
        <v>0</v>
      </c>
      <c r="M2083">
        <v>55</v>
      </c>
      <c r="N2083" t="b">
        <v>1</v>
      </c>
      <c r="O2083" t="s">
        <v>8281</v>
      </c>
      <c r="P2083" t="s">
        <v>8285</v>
      </c>
      <c r="Q2083" s="13">
        <f t="shared" si="129"/>
        <v>2012</v>
      </c>
      <c r="R2083" s="16">
        <f t="shared" si="130"/>
        <v>4</v>
      </c>
      <c r="S2083" t="str">
        <f t="shared" si="131"/>
        <v>Apr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f t="shared" si="128"/>
        <v>40811.120324074072</v>
      </c>
      <c r="L2084" t="b">
        <v>0</v>
      </c>
      <c r="M2084">
        <v>38</v>
      </c>
      <c r="N2084" t="b">
        <v>1</v>
      </c>
      <c r="O2084" t="s">
        <v>8281</v>
      </c>
      <c r="P2084" t="s">
        <v>8285</v>
      </c>
      <c r="Q2084" s="13">
        <f t="shared" si="129"/>
        <v>2011</v>
      </c>
      <c r="R2084" s="16">
        <f t="shared" si="130"/>
        <v>9</v>
      </c>
      <c r="S2084" t="str">
        <f t="shared" si="131"/>
        <v>Sep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f t="shared" si="128"/>
        <v>41034.72216435185</v>
      </c>
      <c r="L2085" t="b">
        <v>0</v>
      </c>
      <c r="M2085">
        <v>25</v>
      </c>
      <c r="N2085" t="b">
        <v>1</v>
      </c>
      <c r="O2085" t="s">
        <v>8281</v>
      </c>
      <c r="P2085" t="s">
        <v>8285</v>
      </c>
      <c r="Q2085" s="13">
        <f t="shared" si="129"/>
        <v>2012</v>
      </c>
      <c r="R2085" s="16">
        <f t="shared" si="130"/>
        <v>5</v>
      </c>
      <c r="S2085" t="str">
        <f t="shared" si="131"/>
        <v>May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f t="shared" si="128"/>
        <v>41731.833124999997</v>
      </c>
      <c r="L2086" t="b">
        <v>0</v>
      </c>
      <c r="M2086">
        <v>46</v>
      </c>
      <c r="N2086" t="b">
        <v>1</v>
      </c>
      <c r="O2086" t="s">
        <v>8281</v>
      </c>
      <c r="P2086" t="s">
        <v>8285</v>
      </c>
      <c r="Q2086" s="13">
        <f t="shared" si="129"/>
        <v>2014</v>
      </c>
      <c r="R2086" s="16">
        <f t="shared" si="130"/>
        <v>4</v>
      </c>
      <c r="S2086" t="str">
        <f t="shared" si="131"/>
        <v>Apr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f t="shared" si="128"/>
        <v>41075.835497685184</v>
      </c>
      <c r="L2087" t="b">
        <v>0</v>
      </c>
      <c r="M2087">
        <v>83</v>
      </c>
      <c r="N2087" t="b">
        <v>1</v>
      </c>
      <c r="O2087" t="s">
        <v>8281</v>
      </c>
      <c r="P2087" t="s">
        <v>8285</v>
      </c>
      <c r="Q2087" s="13">
        <f t="shared" si="129"/>
        <v>2012</v>
      </c>
      <c r="R2087" s="16">
        <f t="shared" si="130"/>
        <v>6</v>
      </c>
      <c r="S2087" t="str">
        <f t="shared" si="131"/>
        <v>Jun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f t="shared" si="128"/>
        <v>40860.67050925926</v>
      </c>
      <c r="L2088" t="b">
        <v>0</v>
      </c>
      <c r="M2088">
        <v>35</v>
      </c>
      <c r="N2088" t="b">
        <v>1</v>
      </c>
      <c r="O2088" t="s">
        <v>8281</v>
      </c>
      <c r="P2088" t="s">
        <v>8285</v>
      </c>
      <c r="Q2088" s="13">
        <f t="shared" si="129"/>
        <v>2011</v>
      </c>
      <c r="R2088" s="16">
        <f t="shared" si="130"/>
        <v>11</v>
      </c>
      <c r="S2088" t="str">
        <f t="shared" si="131"/>
        <v>Nov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f t="shared" si="128"/>
        <v>40764.204375000001</v>
      </c>
      <c r="L2089" t="b">
        <v>0</v>
      </c>
      <c r="M2089">
        <v>25</v>
      </c>
      <c r="N2089" t="b">
        <v>1</v>
      </c>
      <c r="O2089" t="s">
        <v>8281</v>
      </c>
      <c r="P2089" t="s">
        <v>8285</v>
      </c>
      <c r="Q2089" s="13">
        <f t="shared" si="129"/>
        <v>2011</v>
      </c>
      <c r="R2089" s="16">
        <f t="shared" si="130"/>
        <v>8</v>
      </c>
      <c r="S2089" t="str">
        <f t="shared" si="131"/>
        <v>Aug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f t="shared" si="128"/>
        <v>40395.714722222219</v>
      </c>
      <c r="L2090" t="b">
        <v>0</v>
      </c>
      <c r="M2090">
        <v>75</v>
      </c>
      <c r="N2090" t="b">
        <v>1</v>
      </c>
      <c r="O2090" t="s">
        <v>8281</v>
      </c>
      <c r="P2090" t="s">
        <v>8285</v>
      </c>
      <c r="Q2090" s="13">
        <f t="shared" si="129"/>
        <v>2010</v>
      </c>
      <c r="R2090" s="16">
        <f t="shared" si="130"/>
        <v>8</v>
      </c>
      <c r="S2090" t="str">
        <f t="shared" si="131"/>
        <v>Aug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f t="shared" si="128"/>
        <v>41453.076319444444</v>
      </c>
      <c r="L2091" t="b">
        <v>0</v>
      </c>
      <c r="M2091">
        <v>62</v>
      </c>
      <c r="N2091" t="b">
        <v>1</v>
      </c>
      <c r="O2091" t="s">
        <v>8281</v>
      </c>
      <c r="P2091" t="s">
        <v>8285</v>
      </c>
      <c r="Q2091" s="13">
        <f t="shared" si="129"/>
        <v>2013</v>
      </c>
      <c r="R2091" s="16">
        <f t="shared" si="130"/>
        <v>6</v>
      </c>
      <c r="S2091" t="str">
        <f t="shared" si="131"/>
        <v>Jun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f t="shared" si="128"/>
        <v>41299.381423611114</v>
      </c>
      <c r="L2092" t="b">
        <v>0</v>
      </c>
      <c r="M2092">
        <v>160</v>
      </c>
      <c r="N2092" t="b">
        <v>1</v>
      </c>
      <c r="O2092" t="s">
        <v>8281</v>
      </c>
      <c r="P2092" t="s">
        <v>8285</v>
      </c>
      <c r="Q2092" s="13">
        <f t="shared" si="129"/>
        <v>2013</v>
      </c>
      <c r="R2092" s="16">
        <f t="shared" si="130"/>
        <v>1</v>
      </c>
      <c r="S2092" t="str">
        <f t="shared" si="131"/>
        <v>Jan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f t="shared" si="128"/>
        <v>40555.322662037033</v>
      </c>
      <c r="L2093" t="b">
        <v>0</v>
      </c>
      <c r="M2093">
        <v>246</v>
      </c>
      <c r="N2093" t="b">
        <v>1</v>
      </c>
      <c r="O2093" t="s">
        <v>8281</v>
      </c>
      <c r="P2093" t="s">
        <v>8285</v>
      </c>
      <c r="Q2093" s="13">
        <f t="shared" si="129"/>
        <v>2011</v>
      </c>
      <c r="R2093" s="16">
        <f t="shared" si="130"/>
        <v>1</v>
      </c>
      <c r="S2093" t="str">
        <f t="shared" si="131"/>
        <v>Jan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f t="shared" si="128"/>
        <v>40763.707546296297</v>
      </c>
      <c r="L2094" t="b">
        <v>0</v>
      </c>
      <c r="M2094">
        <v>55</v>
      </c>
      <c r="N2094" t="b">
        <v>1</v>
      </c>
      <c r="O2094" t="s">
        <v>8281</v>
      </c>
      <c r="P2094" t="s">
        <v>8285</v>
      </c>
      <c r="Q2094" s="13">
        <f t="shared" si="129"/>
        <v>2011</v>
      </c>
      <c r="R2094" s="16">
        <f t="shared" si="130"/>
        <v>8</v>
      </c>
      <c r="S2094" t="str">
        <f t="shared" si="131"/>
        <v>Aug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f t="shared" si="128"/>
        <v>41205.854537037041</v>
      </c>
      <c r="L2095" t="b">
        <v>0</v>
      </c>
      <c r="M2095">
        <v>23</v>
      </c>
      <c r="N2095" t="b">
        <v>1</v>
      </c>
      <c r="O2095" t="s">
        <v>8281</v>
      </c>
      <c r="P2095" t="s">
        <v>8285</v>
      </c>
      <c r="Q2095" s="13">
        <f t="shared" si="129"/>
        <v>2012</v>
      </c>
      <c r="R2095" s="16">
        <f t="shared" si="130"/>
        <v>10</v>
      </c>
      <c r="S2095" t="str">
        <f t="shared" si="131"/>
        <v>Oct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f t="shared" si="128"/>
        <v>40939.02002314815</v>
      </c>
      <c r="L2096" t="b">
        <v>0</v>
      </c>
      <c r="M2096">
        <v>72</v>
      </c>
      <c r="N2096" t="b">
        <v>1</v>
      </c>
      <c r="O2096" t="s">
        <v>8281</v>
      </c>
      <c r="P2096" t="s">
        <v>8285</v>
      </c>
      <c r="Q2096" s="13">
        <f t="shared" si="129"/>
        <v>2012</v>
      </c>
      <c r="R2096" s="16">
        <f t="shared" si="130"/>
        <v>1</v>
      </c>
      <c r="S2096" t="str">
        <f t="shared" si="131"/>
        <v>Jan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f t="shared" si="128"/>
        <v>40758.733483796292</v>
      </c>
      <c r="L2097" t="b">
        <v>0</v>
      </c>
      <c r="M2097">
        <v>22</v>
      </c>
      <c r="N2097" t="b">
        <v>1</v>
      </c>
      <c r="O2097" t="s">
        <v>8281</v>
      </c>
      <c r="P2097" t="s">
        <v>8285</v>
      </c>
      <c r="Q2097" s="13">
        <f t="shared" si="129"/>
        <v>2011</v>
      </c>
      <c r="R2097" s="16">
        <f t="shared" si="130"/>
        <v>8</v>
      </c>
      <c r="S2097" t="str">
        <f t="shared" si="131"/>
        <v>Aug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f t="shared" si="128"/>
        <v>41192.758506944447</v>
      </c>
      <c r="L2098" t="b">
        <v>0</v>
      </c>
      <c r="M2098">
        <v>14</v>
      </c>
      <c r="N2098" t="b">
        <v>1</v>
      </c>
      <c r="O2098" t="s">
        <v>8281</v>
      </c>
      <c r="P2098" t="s">
        <v>8285</v>
      </c>
      <c r="Q2098" s="13">
        <f t="shared" si="129"/>
        <v>2012</v>
      </c>
      <c r="R2098" s="16">
        <f t="shared" si="130"/>
        <v>10</v>
      </c>
      <c r="S2098" t="str">
        <f t="shared" si="131"/>
        <v>Oct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f t="shared" si="128"/>
        <v>40818.58489583333</v>
      </c>
      <c r="L2099" t="b">
        <v>0</v>
      </c>
      <c r="M2099">
        <v>38</v>
      </c>
      <c r="N2099" t="b">
        <v>1</v>
      </c>
      <c r="O2099" t="s">
        <v>8281</v>
      </c>
      <c r="P2099" t="s">
        <v>8285</v>
      </c>
      <c r="Q2099" s="13">
        <f t="shared" si="129"/>
        <v>2011</v>
      </c>
      <c r="R2099" s="16">
        <f t="shared" si="130"/>
        <v>10</v>
      </c>
      <c r="S2099" t="str">
        <f t="shared" si="131"/>
        <v>Oct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f t="shared" si="128"/>
        <v>40946.11383101852</v>
      </c>
      <c r="L2100" t="b">
        <v>0</v>
      </c>
      <c r="M2100">
        <v>32</v>
      </c>
      <c r="N2100" t="b">
        <v>1</v>
      </c>
      <c r="O2100" t="s">
        <v>8281</v>
      </c>
      <c r="P2100" t="s">
        <v>8285</v>
      </c>
      <c r="Q2100" s="13">
        <f t="shared" si="129"/>
        <v>2012</v>
      </c>
      <c r="R2100" s="16">
        <f t="shared" si="130"/>
        <v>2</v>
      </c>
      <c r="S2100" t="str">
        <f t="shared" si="131"/>
        <v>Feb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f t="shared" si="128"/>
        <v>42173.746342592596</v>
      </c>
      <c r="L2101" t="b">
        <v>0</v>
      </c>
      <c r="M2101">
        <v>63</v>
      </c>
      <c r="N2101" t="b">
        <v>1</v>
      </c>
      <c r="O2101" t="s">
        <v>8281</v>
      </c>
      <c r="P2101" t="s">
        <v>8285</v>
      </c>
      <c r="Q2101" s="13">
        <f t="shared" si="129"/>
        <v>2015</v>
      </c>
      <c r="R2101" s="16">
        <f t="shared" si="130"/>
        <v>6</v>
      </c>
      <c r="S2101" t="str">
        <f t="shared" si="131"/>
        <v>Jun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f t="shared" si="128"/>
        <v>41074.834965277776</v>
      </c>
      <c r="L2102" t="b">
        <v>0</v>
      </c>
      <c r="M2102">
        <v>27</v>
      </c>
      <c r="N2102" t="b">
        <v>1</v>
      </c>
      <c r="O2102" t="s">
        <v>8281</v>
      </c>
      <c r="P2102" t="s">
        <v>8285</v>
      </c>
      <c r="Q2102" s="13">
        <f t="shared" si="129"/>
        <v>2012</v>
      </c>
      <c r="R2102" s="16">
        <f t="shared" si="130"/>
        <v>6</v>
      </c>
      <c r="S2102" t="str">
        <f t="shared" si="131"/>
        <v>Jun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f t="shared" si="128"/>
        <v>40892.149467592593</v>
      </c>
      <c r="L2103" t="b">
        <v>0</v>
      </c>
      <c r="M2103">
        <v>44</v>
      </c>
      <c r="N2103" t="b">
        <v>1</v>
      </c>
      <c r="O2103" t="s">
        <v>8281</v>
      </c>
      <c r="P2103" t="s">
        <v>8285</v>
      </c>
      <c r="Q2103" s="13">
        <f t="shared" si="129"/>
        <v>2011</v>
      </c>
      <c r="R2103" s="16">
        <f t="shared" si="130"/>
        <v>12</v>
      </c>
      <c r="S2103" t="str">
        <f t="shared" si="131"/>
        <v>Dec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f t="shared" si="128"/>
        <v>40638.868611111109</v>
      </c>
      <c r="L2104" t="b">
        <v>0</v>
      </c>
      <c r="M2104">
        <v>38</v>
      </c>
      <c r="N2104" t="b">
        <v>1</v>
      </c>
      <c r="O2104" t="s">
        <v>8281</v>
      </c>
      <c r="P2104" t="s">
        <v>8285</v>
      </c>
      <c r="Q2104" s="13">
        <f t="shared" si="129"/>
        <v>2011</v>
      </c>
      <c r="R2104" s="16">
        <f t="shared" si="130"/>
        <v>4</v>
      </c>
      <c r="S2104" t="str">
        <f t="shared" si="131"/>
        <v>Apr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f t="shared" si="128"/>
        <v>41192.754942129628</v>
      </c>
      <c r="L2105" t="b">
        <v>0</v>
      </c>
      <c r="M2105">
        <v>115</v>
      </c>
      <c r="N2105" t="b">
        <v>1</v>
      </c>
      <c r="O2105" t="s">
        <v>8281</v>
      </c>
      <c r="P2105" t="s">
        <v>8285</v>
      </c>
      <c r="Q2105" s="13">
        <f t="shared" si="129"/>
        <v>2012</v>
      </c>
      <c r="R2105" s="16">
        <f t="shared" si="130"/>
        <v>10</v>
      </c>
      <c r="S2105" t="str">
        <f t="shared" si="131"/>
        <v>Oct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f t="shared" si="128"/>
        <v>41394.074467592596</v>
      </c>
      <c r="L2106" t="b">
        <v>0</v>
      </c>
      <c r="M2106">
        <v>37</v>
      </c>
      <c r="N2106" t="b">
        <v>1</v>
      </c>
      <c r="O2106" t="s">
        <v>8281</v>
      </c>
      <c r="P2106" t="s">
        <v>8285</v>
      </c>
      <c r="Q2106" s="13">
        <f t="shared" si="129"/>
        <v>2013</v>
      </c>
      <c r="R2106" s="16">
        <f t="shared" si="130"/>
        <v>4</v>
      </c>
      <c r="S2106" t="str">
        <f t="shared" si="131"/>
        <v>Apr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f t="shared" si="128"/>
        <v>41951.788807870369</v>
      </c>
      <c r="L2107" t="b">
        <v>0</v>
      </c>
      <c r="M2107">
        <v>99</v>
      </c>
      <c r="N2107" t="b">
        <v>1</v>
      </c>
      <c r="O2107" t="s">
        <v>8281</v>
      </c>
      <c r="P2107" t="s">
        <v>8285</v>
      </c>
      <c r="Q2107" s="13">
        <f t="shared" si="129"/>
        <v>2014</v>
      </c>
      <c r="R2107" s="16">
        <f t="shared" si="130"/>
        <v>11</v>
      </c>
      <c r="S2107" t="str">
        <f t="shared" si="131"/>
        <v>Nov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f t="shared" si="128"/>
        <v>41270.21497685185</v>
      </c>
      <c r="L2108" t="b">
        <v>0</v>
      </c>
      <c r="M2108">
        <v>44</v>
      </c>
      <c r="N2108" t="b">
        <v>1</v>
      </c>
      <c r="O2108" t="s">
        <v>8281</v>
      </c>
      <c r="P2108" t="s">
        <v>8285</v>
      </c>
      <c r="Q2108" s="13">
        <f t="shared" si="129"/>
        <v>2012</v>
      </c>
      <c r="R2108" s="16">
        <f t="shared" si="130"/>
        <v>12</v>
      </c>
      <c r="S2108" t="str">
        <f t="shared" si="131"/>
        <v>Dec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f t="shared" si="128"/>
        <v>41934.71056712963</v>
      </c>
      <c r="L2109" t="b">
        <v>0</v>
      </c>
      <c r="M2109">
        <v>58</v>
      </c>
      <c r="N2109" t="b">
        <v>1</v>
      </c>
      <c r="O2109" t="s">
        <v>8281</v>
      </c>
      <c r="P2109" t="s">
        <v>8285</v>
      </c>
      <c r="Q2109" s="13">
        <f t="shared" si="129"/>
        <v>2014</v>
      </c>
      <c r="R2109" s="16">
        <f t="shared" si="130"/>
        <v>10</v>
      </c>
      <c r="S2109" t="str">
        <f t="shared" si="131"/>
        <v>Oct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f t="shared" si="128"/>
        <v>41135.175694444442</v>
      </c>
      <c r="L2110" t="b">
        <v>0</v>
      </c>
      <c r="M2110">
        <v>191</v>
      </c>
      <c r="N2110" t="b">
        <v>1</v>
      </c>
      <c r="O2110" t="s">
        <v>8281</v>
      </c>
      <c r="P2110" t="s">
        <v>8285</v>
      </c>
      <c r="Q2110" s="13">
        <f t="shared" si="129"/>
        <v>2012</v>
      </c>
      <c r="R2110" s="16">
        <f t="shared" si="130"/>
        <v>8</v>
      </c>
      <c r="S2110" t="str">
        <f t="shared" si="131"/>
        <v>Aug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f t="shared" si="128"/>
        <v>42160.708530092597</v>
      </c>
      <c r="L2111" t="b">
        <v>0</v>
      </c>
      <c r="M2111">
        <v>40</v>
      </c>
      <c r="N2111" t="b">
        <v>1</v>
      </c>
      <c r="O2111" t="s">
        <v>8281</v>
      </c>
      <c r="P2111" t="s">
        <v>8285</v>
      </c>
      <c r="Q2111" s="13">
        <f t="shared" si="129"/>
        <v>2015</v>
      </c>
      <c r="R2111" s="16">
        <f t="shared" si="130"/>
        <v>6</v>
      </c>
      <c r="S2111" t="str">
        <f t="shared" si="131"/>
        <v>Jun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f t="shared" si="128"/>
        <v>41759.670937499999</v>
      </c>
      <c r="L2112" t="b">
        <v>0</v>
      </c>
      <c r="M2112">
        <v>38</v>
      </c>
      <c r="N2112" t="b">
        <v>1</v>
      </c>
      <c r="O2112" t="s">
        <v>8281</v>
      </c>
      <c r="P2112" t="s">
        <v>8285</v>
      </c>
      <c r="Q2112" s="13">
        <f t="shared" si="129"/>
        <v>2014</v>
      </c>
      <c r="R2112" s="16">
        <f t="shared" si="130"/>
        <v>4</v>
      </c>
      <c r="S2112" t="str">
        <f t="shared" si="131"/>
        <v>Apr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f t="shared" si="128"/>
        <v>40703.197048611109</v>
      </c>
      <c r="L2113" t="b">
        <v>0</v>
      </c>
      <c r="M2113">
        <v>39</v>
      </c>
      <c r="N2113" t="b">
        <v>1</v>
      </c>
      <c r="O2113" t="s">
        <v>8281</v>
      </c>
      <c r="P2113" t="s">
        <v>8285</v>
      </c>
      <c r="Q2113" s="13">
        <f t="shared" si="129"/>
        <v>2011</v>
      </c>
      <c r="R2113" s="16">
        <f t="shared" si="130"/>
        <v>6</v>
      </c>
      <c r="S2113" t="str">
        <f t="shared" si="131"/>
        <v>Jun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f t="shared" si="128"/>
        <v>41365.928159722222</v>
      </c>
      <c r="L2114" t="b">
        <v>0</v>
      </c>
      <c r="M2114">
        <v>11</v>
      </c>
      <c r="N2114" t="b">
        <v>1</v>
      </c>
      <c r="O2114" t="s">
        <v>8281</v>
      </c>
      <c r="P2114" t="s">
        <v>8285</v>
      </c>
      <c r="Q2114" s="13">
        <f t="shared" si="129"/>
        <v>2013</v>
      </c>
      <c r="R2114" s="16">
        <f t="shared" si="130"/>
        <v>4</v>
      </c>
      <c r="S2114" t="str">
        <f t="shared" si="131"/>
        <v>Apr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f t="shared" ref="K2115:K2178" si="132">J2115/60/60/24+DATE(1970,1,1)</f>
        <v>41870.86546296296</v>
      </c>
      <c r="L2115" t="b">
        <v>0</v>
      </c>
      <c r="M2115">
        <v>107</v>
      </c>
      <c r="N2115" t="b">
        <v>1</v>
      </c>
      <c r="O2115" t="s">
        <v>8281</v>
      </c>
      <c r="P2115" t="s">
        <v>8285</v>
      </c>
      <c r="Q2115" s="13">
        <f t="shared" ref="Q2115:Q2178" si="133">YEAR(K2115)</f>
        <v>2014</v>
      </c>
      <c r="R2115" s="16">
        <f t="shared" ref="R2115:R2178" si="134">MONTH(K2115)</f>
        <v>8</v>
      </c>
      <c r="S2115" t="str">
        <f t="shared" ref="S2115:S2178" si="135">TEXT(R2115*29,"MMM")</f>
        <v>Aug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f t="shared" si="132"/>
        <v>40458.815625000003</v>
      </c>
      <c r="L2116" t="b">
        <v>0</v>
      </c>
      <c r="M2116">
        <v>147</v>
      </c>
      <c r="N2116" t="b">
        <v>1</v>
      </c>
      <c r="O2116" t="s">
        <v>8281</v>
      </c>
      <c r="P2116" t="s">
        <v>8285</v>
      </c>
      <c r="Q2116" s="13">
        <f t="shared" si="133"/>
        <v>2010</v>
      </c>
      <c r="R2116" s="16">
        <f t="shared" si="134"/>
        <v>10</v>
      </c>
      <c r="S2116" t="str">
        <f t="shared" si="135"/>
        <v>Oct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f t="shared" si="132"/>
        <v>40564.081030092595</v>
      </c>
      <c r="L2117" t="b">
        <v>0</v>
      </c>
      <c r="M2117">
        <v>36</v>
      </c>
      <c r="N2117" t="b">
        <v>1</v>
      </c>
      <c r="O2117" t="s">
        <v>8281</v>
      </c>
      <c r="P2117" t="s">
        <v>8285</v>
      </c>
      <c r="Q2117" s="13">
        <f t="shared" si="133"/>
        <v>2011</v>
      </c>
      <c r="R2117" s="16">
        <f t="shared" si="134"/>
        <v>1</v>
      </c>
      <c r="S2117" t="str">
        <f t="shared" si="135"/>
        <v>Jan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f t="shared" si="132"/>
        <v>41136.777812500004</v>
      </c>
      <c r="L2118" t="b">
        <v>0</v>
      </c>
      <c r="M2118">
        <v>92</v>
      </c>
      <c r="N2118" t="b">
        <v>1</v>
      </c>
      <c r="O2118" t="s">
        <v>8281</v>
      </c>
      <c r="P2118" t="s">
        <v>8285</v>
      </c>
      <c r="Q2118" s="13">
        <f t="shared" si="133"/>
        <v>2012</v>
      </c>
      <c r="R2118" s="16">
        <f t="shared" si="134"/>
        <v>8</v>
      </c>
      <c r="S2118" t="str">
        <f t="shared" si="135"/>
        <v>Aug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f t="shared" si="132"/>
        <v>42290.059594907405</v>
      </c>
      <c r="L2119" t="b">
        <v>0</v>
      </c>
      <c r="M2119">
        <v>35</v>
      </c>
      <c r="N2119" t="b">
        <v>1</v>
      </c>
      <c r="O2119" t="s">
        <v>8281</v>
      </c>
      <c r="P2119" t="s">
        <v>8285</v>
      </c>
      <c r="Q2119" s="13">
        <f t="shared" si="133"/>
        <v>2015</v>
      </c>
      <c r="R2119" s="16">
        <f t="shared" si="134"/>
        <v>10</v>
      </c>
      <c r="S2119" t="str">
        <f t="shared" si="135"/>
        <v>Oct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f t="shared" si="132"/>
        <v>40718.839537037034</v>
      </c>
      <c r="L2120" t="b">
        <v>0</v>
      </c>
      <c r="M2120">
        <v>17</v>
      </c>
      <c r="N2120" t="b">
        <v>1</v>
      </c>
      <c r="O2120" t="s">
        <v>8281</v>
      </c>
      <c r="P2120" t="s">
        <v>8285</v>
      </c>
      <c r="Q2120" s="13">
        <f t="shared" si="133"/>
        <v>2011</v>
      </c>
      <c r="R2120" s="16">
        <f t="shared" si="134"/>
        <v>6</v>
      </c>
      <c r="S2120" t="str">
        <f t="shared" si="135"/>
        <v>Jun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f t="shared" si="132"/>
        <v>41107.130150462966</v>
      </c>
      <c r="L2121" t="b">
        <v>0</v>
      </c>
      <c r="M2121">
        <v>22</v>
      </c>
      <c r="N2121" t="b">
        <v>1</v>
      </c>
      <c r="O2121" t="s">
        <v>8281</v>
      </c>
      <c r="P2121" t="s">
        <v>8285</v>
      </c>
      <c r="Q2121" s="13">
        <f t="shared" si="133"/>
        <v>2012</v>
      </c>
      <c r="R2121" s="16">
        <f t="shared" si="134"/>
        <v>7</v>
      </c>
      <c r="S2121" t="str">
        <f t="shared" si="135"/>
        <v>Jul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f t="shared" si="132"/>
        <v>41591.964537037034</v>
      </c>
      <c r="L2122" t="b">
        <v>0</v>
      </c>
      <c r="M2122">
        <v>69</v>
      </c>
      <c r="N2122" t="b">
        <v>1</v>
      </c>
      <c r="O2122" t="s">
        <v>8281</v>
      </c>
      <c r="P2122" t="s">
        <v>8285</v>
      </c>
      <c r="Q2122" s="13">
        <f t="shared" si="133"/>
        <v>2013</v>
      </c>
      <c r="R2122" s="16">
        <f t="shared" si="134"/>
        <v>11</v>
      </c>
      <c r="S2122" t="str">
        <f t="shared" si="135"/>
        <v>Nov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f t="shared" si="132"/>
        <v>42716.7424537037</v>
      </c>
      <c r="L2123" t="b">
        <v>0</v>
      </c>
      <c r="M2123">
        <v>10</v>
      </c>
      <c r="N2123" t="b">
        <v>0</v>
      </c>
      <c r="O2123" t="s">
        <v>8289</v>
      </c>
      <c r="P2123" t="s">
        <v>8290</v>
      </c>
      <c r="Q2123" s="13">
        <f t="shared" si="133"/>
        <v>2016</v>
      </c>
      <c r="R2123" s="16">
        <f t="shared" si="134"/>
        <v>12</v>
      </c>
      <c r="S2123" t="str">
        <f t="shared" si="135"/>
        <v>Dec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f t="shared" si="132"/>
        <v>42712.300567129627</v>
      </c>
      <c r="L2124" t="b">
        <v>0</v>
      </c>
      <c r="M2124">
        <v>3</v>
      </c>
      <c r="N2124" t="b">
        <v>0</v>
      </c>
      <c r="O2124" t="s">
        <v>8289</v>
      </c>
      <c r="P2124" t="s">
        <v>8290</v>
      </c>
      <c r="Q2124" s="13">
        <f t="shared" si="133"/>
        <v>2016</v>
      </c>
      <c r="R2124" s="16">
        <f t="shared" si="134"/>
        <v>12</v>
      </c>
      <c r="S2124" t="str">
        <f t="shared" si="135"/>
        <v>Dec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f t="shared" si="132"/>
        <v>40198.424849537041</v>
      </c>
      <c r="L2125" t="b">
        <v>0</v>
      </c>
      <c r="M2125">
        <v>5</v>
      </c>
      <c r="N2125" t="b">
        <v>0</v>
      </c>
      <c r="O2125" t="s">
        <v>8289</v>
      </c>
      <c r="P2125" t="s">
        <v>8290</v>
      </c>
      <c r="Q2125" s="13">
        <f t="shared" si="133"/>
        <v>2010</v>
      </c>
      <c r="R2125" s="16">
        <f t="shared" si="134"/>
        <v>1</v>
      </c>
      <c r="S2125" t="str">
        <f t="shared" si="135"/>
        <v>Jan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f t="shared" si="132"/>
        <v>40464.028182870366</v>
      </c>
      <c r="L2126" t="b">
        <v>0</v>
      </c>
      <c r="M2126">
        <v>5</v>
      </c>
      <c r="N2126" t="b">
        <v>0</v>
      </c>
      <c r="O2126" t="s">
        <v>8289</v>
      </c>
      <c r="P2126" t="s">
        <v>8290</v>
      </c>
      <c r="Q2126" s="13">
        <f t="shared" si="133"/>
        <v>2010</v>
      </c>
      <c r="R2126" s="16">
        <f t="shared" si="134"/>
        <v>10</v>
      </c>
      <c r="S2126" t="str">
        <f t="shared" si="135"/>
        <v>Oct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f t="shared" si="132"/>
        <v>42191.023530092592</v>
      </c>
      <c r="L2127" t="b">
        <v>0</v>
      </c>
      <c r="M2127">
        <v>27</v>
      </c>
      <c r="N2127" t="b">
        <v>0</v>
      </c>
      <c r="O2127" t="s">
        <v>8289</v>
      </c>
      <c r="P2127" t="s">
        <v>8290</v>
      </c>
      <c r="Q2127" s="13">
        <f t="shared" si="133"/>
        <v>2015</v>
      </c>
      <c r="R2127" s="16">
        <f t="shared" si="134"/>
        <v>7</v>
      </c>
      <c r="S2127" t="str">
        <f t="shared" si="135"/>
        <v>Jul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f t="shared" si="132"/>
        <v>41951.973229166666</v>
      </c>
      <c r="L2128" t="b">
        <v>0</v>
      </c>
      <c r="M2128">
        <v>2</v>
      </c>
      <c r="N2128" t="b">
        <v>0</v>
      </c>
      <c r="O2128" t="s">
        <v>8289</v>
      </c>
      <c r="P2128" t="s">
        <v>8290</v>
      </c>
      <c r="Q2128" s="13">
        <f t="shared" si="133"/>
        <v>2014</v>
      </c>
      <c r="R2128" s="16">
        <f t="shared" si="134"/>
        <v>11</v>
      </c>
      <c r="S2128" t="str">
        <f t="shared" si="135"/>
        <v>Nov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f t="shared" si="132"/>
        <v>42045.50535879629</v>
      </c>
      <c r="L2129" t="b">
        <v>0</v>
      </c>
      <c r="M2129">
        <v>236</v>
      </c>
      <c r="N2129" t="b">
        <v>0</v>
      </c>
      <c r="O2129" t="s">
        <v>8289</v>
      </c>
      <c r="P2129" t="s">
        <v>8290</v>
      </c>
      <c r="Q2129" s="13">
        <f t="shared" si="133"/>
        <v>2015</v>
      </c>
      <c r="R2129" s="16">
        <f t="shared" si="134"/>
        <v>2</v>
      </c>
      <c r="S2129" t="str">
        <f t="shared" si="135"/>
        <v>Feb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f t="shared" si="132"/>
        <v>41843.772789351853</v>
      </c>
      <c r="L2130" t="b">
        <v>0</v>
      </c>
      <c r="M2130">
        <v>1</v>
      </c>
      <c r="N2130" t="b">
        <v>0</v>
      </c>
      <c r="O2130" t="s">
        <v>8289</v>
      </c>
      <c r="P2130" t="s">
        <v>8290</v>
      </c>
      <c r="Q2130" s="13">
        <f t="shared" si="133"/>
        <v>2014</v>
      </c>
      <c r="R2130" s="16">
        <f t="shared" si="134"/>
        <v>7</v>
      </c>
      <c r="S2130" t="str">
        <f t="shared" si="135"/>
        <v>Jul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f t="shared" si="132"/>
        <v>42409.024305555555</v>
      </c>
      <c r="L2131" t="b">
        <v>0</v>
      </c>
      <c r="M2131">
        <v>12</v>
      </c>
      <c r="N2131" t="b">
        <v>0</v>
      </c>
      <c r="O2131" t="s">
        <v>8289</v>
      </c>
      <c r="P2131" t="s">
        <v>8290</v>
      </c>
      <c r="Q2131" s="13">
        <f t="shared" si="133"/>
        <v>2016</v>
      </c>
      <c r="R2131" s="16">
        <f t="shared" si="134"/>
        <v>2</v>
      </c>
      <c r="S2131" t="str">
        <f t="shared" si="135"/>
        <v>Feb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f t="shared" si="132"/>
        <v>41832.086377314816</v>
      </c>
      <c r="L2132" t="b">
        <v>0</v>
      </c>
      <c r="M2132">
        <v>4</v>
      </c>
      <c r="N2132" t="b">
        <v>0</v>
      </c>
      <c r="O2132" t="s">
        <v>8289</v>
      </c>
      <c r="P2132" t="s">
        <v>8290</v>
      </c>
      <c r="Q2132" s="13">
        <f t="shared" si="133"/>
        <v>2014</v>
      </c>
      <c r="R2132" s="16">
        <f t="shared" si="134"/>
        <v>7</v>
      </c>
      <c r="S2132" t="str">
        <f t="shared" si="135"/>
        <v>Jul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f t="shared" si="132"/>
        <v>42167.207071759258</v>
      </c>
      <c r="L2133" t="b">
        <v>0</v>
      </c>
      <c r="M2133">
        <v>3</v>
      </c>
      <c r="N2133" t="b">
        <v>0</v>
      </c>
      <c r="O2133" t="s">
        <v>8289</v>
      </c>
      <c r="P2133" t="s">
        <v>8290</v>
      </c>
      <c r="Q2133" s="13">
        <f t="shared" si="133"/>
        <v>2015</v>
      </c>
      <c r="R2133" s="16">
        <f t="shared" si="134"/>
        <v>6</v>
      </c>
      <c r="S2133" t="str">
        <f t="shared" si="135"/>
        <v>Jun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f t="shared" si="132"/>
        <v>41643.487175925926</v>
      </c>
      <c r="L2134" t="b">
        <v>0</v>
      </c>
      <c r="M2134">
        <v>99</v>
      </c>
      <c r="N2134" t="b">
        <v>0</v>
      </c>
      <c r="O2134" t="s">
        <v>8289</v>
      </c>
      <c r="P2134" t="s">
        <v>8290</v>
      </c>
      <c r="Q2134" s="13">
        <f t="shared" si="133"/>
        <v>2014</v>
      </c>
      <c r="R2134" s="16">
        <f t="shared" si="134"/>
        <v>1</v>
      </c>
      <c r="S2134" t="str">
        <f t="shared" si="135"/>
        <v>Jan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f t="shared" si="132"/>
        <v>40619.097210648149</v>
      </c>
      <c r="L2135" t="b">
        <v>0</v>
      </c>
      <c r="M2135">
        <v>3</v>
      </c>
      <c r="N2135" t="b">
        <v>0</v>
      </c>
      <c r="O2135" t="s">
        <v>8289</v>
      </c>
      <c r="P2135" t="s">
        <v>8290</v>
      </c>
      <c r="Q2135" s="13">
        <f t="shared" si="133"/>
        <v>2011</v>
      </c>
      <c r="R2135" s="16">
        <f t="shared" si="134"/>
        <v>3</v>
      </c>
      <c r="S2135" t="str">
        <f t="shared" si="135"/>
        <v>Mar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f t="shared" si="132"/>
        <v>41361.886469907404</v>
      </c>
      <c r="L2136" t="b">
        <v>0</v>
      </c>
      <c r="M2136">
        <v>3</v>
      </c>
      <c r="N2136" t="b">
        <v>0</v>
      </c>
      <c r="O2136" t="s">
        <v>8289</v>
      </c>
      <c r="P2136" t="s">
        <v>8290</v>
      </c>
      <c r="Q2136" s="13">
        <f t="shared" si="133"/>
        <v>2013</v>
      </c>
      <c r="R2136" s="16">
        <f t="shared" si="134"/>
        <v>3</v>
      </c>
      <c r="S2136" t="str">
        <f t="shared" si="135"/>
        <v>Mar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f t="shared" si="132"/>
        <v>41156.963344907403</v>
      </c>
      <c r="L2137" t="b">
        <v>0</v>
      </c>
      <c r="M2137">
        <v>22</v>
      </c>
      <c r="N2137" t="b">
        <v>0</v>
      </c>
      <c r="O2137" t="s">
        <v>8289</v>
      </c>
      <c r="P2137" t="s">
        <v>8290</v>
      </c>
      <c r="Q2137" s="13">
        <f t="shared" si="133"/>
        <v>2012</v>
      </c>
      <c r="R2137" s="16">
        <f t="shared" si="134"/>
        <v>9</v>
      </c>
      <c r="S2137" t="str">
        <f t="shared" si="135"/>
        <v>Sep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f t="shared" si="132"/>
        <v>41536.509097222224</v>
      </c>
      <c r="L2138" t="b">
        <v>0</v>
      </c>
      <c r="M2138">
        <v>4</v>
      </c>
      <c r="N2138" t="b">
        <v>0</v>
      </c>
      <c r="O2138" t="s">
        <v>8289</v>
      </c>
      <c r="P2138" t="s">
        <v>8290</v>
      </c>
      <c r="Q2138" s="13">
        <f t="shared" si="133"/>
        <v>2013</v>
      </c>
      <c r="R2138" s="16">
        <f t="shared" si="134"/>
        <v>9</v>
      </c>
      <c r="S2138" t="str">
        <f t="shared" si="135"/>
        <v>Sep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f t="shared" si="132"/>
        <v>41948.771168981482</v>
      </c>
      <c r="L2139" t="b">
        <v>0</v>
      </c>
      <c r="M2139">
        <v>534</v>
      </c>
      <c r="N2139" t="b">
        <v>0</v>
      </c>
      <c r="O2139" t="s">
        <v>8289</v>
      </c>
      <c r="P2139" t="s">
        <v>8290</v>
      </c>
      <c r="Q2139" s="13">
        <f t="shared" si="133"/>
        <v>2014</v>
      </c>
      <c r="R2139" s="16">
        <f t="shared" si="134"/>
        <v>11</v>
      </c>
      <c r="S2139" t="str">
        <f t="shared" si="135"/>
        <v>Nov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f t="shared" si="132"/>
        <v>41557.013182870374</v>
      </c>
      <c r="L2140" t="b">
        <v>0</v>
      </c>
      <c r="M2140">
        <v>12</v>
      </c>
      <c r="N2140" t="b">
        <v>0</v>
      </c>
      <c r="O2140" t="s">
        <v>8289</v>
      </c>
      <c r="P2140" t="s">
        <v>8290</v>
      </c>
      <c r="Q2140" s="13">
        <f t="shared" si="133"/>
        <v>2013</v>
      </c>
      <c r="R2140" s="16">
        <f t="shared" si="134"/>
        <v>10</v>
      </c>
      <c r="S2140" t="str">
        <f t="shared" si="135"/>
        <v>Oct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f t="shared" si="132"/>
        <v>42647.750092592592</v>
      </c>
      <c r="L2141" t="b">
        <v>0</v>
      </c>
      <c r="M2141">
        <v>56</v>
      </c>
      <c r="N2141" t="b">
        <v>0</v>
      </c>
      <c r="O2141" t="s">
        <v>8289</v>
      </c>
      <c r="P2141" t="s">
        <v>8290</v>
      </c>
      <c r="Q2141" s="13">
        <f t="shared" si="133"/>
        <v>2016</v>
      </c>
      <c r="R2141" s="16">
        <f t="shared" si="134"/>
        <v>10</v>
      </c>
      <c r="S2141" t="str">
        <f t="shared" si="135"/>
        <v>Oct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f t="shared" si="132"/>
        <v>41255.833611111113</v>
      </c>
      <c r="L2142" t="b">
        <v>0</v>
      </c>
      <c r="M2142">
        <v>11</v>
      </c>
      <c r="N2142" t="b">
        <v>0</v>
      </c>
      <c r="O2142" t="s">
        <v>8289</v>
      </c>
      <c r="P2142" t="s">
        <v>8290</v>
      </c>
      <c r="Q2142" s="13">
        <f t="shared" si="133"/>
        <v>2012</v>
      </c>
      <c r="R2142" s="16">
        <f t="shared" si="134"/>
        <v>12</v>
      </c>
      <c r="S2142" t="str">
        <f t="shared" si="135"/>
        <v>Dec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f t="shared" si="132"/>
        <v>41927.235636574071</v>
      </c>
      <c r="L2143" t="b">
        <v>0</v>
      </c>
      <c r="M2143">
        <v>0</v>
      </c>
      <c r="N2143" t="b">
        <v>0</v>
      </c>
      <c r="O2143" t="s">
        <v>8289</v>
      </c>
      <c r="P2143" t="s">
        <v>8290</v>
      </c>
      <c r="Q2143" s="13">
        <f t="shared" si="133"/>
        <v>2014</v>
      </c>
      <c r="R2143" s="16">
        <f t="shared" si="134"/>
        <v>10</v>
      </c>
      <c r="S2143" t="str">
        <f t="shared" si="135"/>
        <v>Oct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f t="shared" si="132"/>
        <v>42340.701504629629</v>
      </c>
      <c r="L2144" t="b">
        <v>0</v>
      </c>
      <c r="M2144">
        <v>12</v>
      </c>
      <c r="N2144" t="b">
        <v>0</v>
      </c>
      <c r="O2144" t="s">
        <v>8289</v>
      </c>
      <c r="P2144" t="s">
        <v>8290</v>
      </c>
      <c r="Q2144" s="13">
        <f t="shared" si="133"/>
        <v>2015</v>
      </c>
      <c r="R2144" s="16">
        <f t="shared" si="134"/>
        <v>12</v>
      </c>
      <c r="S2144" t="str">
        <f t="shared" si="135"/>
        <v>Dec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f t="shared" si="132"/>
        <v>40332.886712962965</v>
      </c>
      <c r="L2145" t="b">
        <v>0</v>
      </c>
      <c r="M2145">
        <v>5</v>
      </c>
      <c r="N2145" t="b">
        <v>0</v>
      </c>
      <c r="O2145" t="s">
        <v>8289</v>
      </c>
      <c r="P2145" t="s">
        <v>8290</v>
      </c>
      <c r="Q2145" s="13">
        <f t="shared" si="133"/>
        <v>2010</v>
      </c>
      <c r="R2145" s="16">
        <f t="shared" si="134"/>
        <v>6</v>
      </c>
      <c r="S2145" t="str">
        <f t="shared" si="135"/>
        <v>Jun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f t="shared" si="132"/>
        <v>41499.546759259261</v>
      </c>
      <c r="L2146" t="b">
        <v>0</v>
      </c>
      <c r="M2146">
        <v>24</v>
      </c>
      <c r="N2146" t="b">
        <v>0</v>
      </c>
      <c r="O2146" t="s">
        <v>8289</v>
      </c>
      <c r="P2146" t="s">
        <v>8290</v>
      </c>
      <c r="Q2146" s="13">
        <f t="shared" si="133"/>
        <v>2013</v>
      </c>
      <c r="R2146" s="16">
        <f t="shared" si="134"/>
        <v>8</v>
      </c>
      <c r="S2146" t="str">
        <f t="shared" si="135"/>
        <v>Aug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f t="shared" si="132"/>
        <v>41575.237430555557</v>
      </c>
      <c r="L2147" t="b">
        <v>0</v>
      </c>
      <c r="M2147">
        <v>89</v>
      </c>
      <c r="N2147" t="b">
        <v>0</v>
      </c>
      <c r="O2147" t="s">
        <v>8289</v>
      </c>
      <c r="P2147" t="s">
        <v>8290</v>
      </c>
      <c r="Q2147" s="13">
        <f t="shared" si="133"/>
        <v>2013</v>
      </c>
      <c r="R2147" s="16">
        <f t="shared" si="134"/>
        <v>10</v>
      </c>
      <c r="S2147" t="str">
        <f t="shared" si="135"/>
        <v>Oct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f t="shared" si="132"/>
        <v>42397.679513888885</v>
      </c>
      <c r="L2148" t="b">
        <v>0</v>
      </c>
      <c r="M2148">
        <v>1</v>
      </c>
      <c r="N2148" t="b">
        <v>0</v>
      </c>
      <c r="O2148" t="s">
        <v>8289</v>
      </c>
      <c r="P2148" t="s">
        <v>8290</v>
      </c>
      <c r="Q2148" s="13">
        <f t="shared" si="133"/>
        <v>2016</v>
      </c>
      <c r="R2148" s="16">
        <f t="shared" si="134"/>
        <v>1</v>
      </c>
      <c r="S2148" t="str">
        <f t="shared" si="135"/>
        <v>Jan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f t="shared" si="132"/>
        <v>41927.295694444445</v>
      </c>
      <c r="L2149" t="b">
        <v>0</v>
      </c>
      <c r="M2149">
        <v>55</v>
      </c>
      <c r="N2149" t="b">
        <v>0</v>
      </c>
      <c r="O2149" t="s">
        <v>8289</v>
      </c>
      <c r="P2149" t="s">
        <v>8290</v>
      </c>
      <c r="Q2149" s="13">
        <f t="shared" si="133"/>
        <v>2014</v>
      </c>
      <c r="R2149" s="16">
        <f t="shared" si="134"/>
        <v>10</v>
      </c>
      <c r="S2149" t="str">
        <f t="shared" si="135"/>
        <v>Oct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f t="shared" si="132"/>
        <v>42066.733587962968</v>
      </c>
      <c r="L2150" t="b">
        <v>0</v>
      </c>
      <c r="M2150">
        <v>2</v>
      </c>
      <c r="N2150" t="b">
        <v>0</v>
      </c>
      <c r="O2150" t="s">
        <v>8289</v>
      </c>
      <c r="P2150" t="s">
        <v>8290</v>
      </c>
      <c r="Q2150" s="13">
        <f t="shared" si="133"/>
        <v>2015</v>
      </c>
      <c r="R2150" s="16">
        <f t="shared" si="134"/>
        <v>3</v>
      </c>
      <c r="S2150" t="str">
        <f t="shared" si="135"/>
        <v>Mar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f t="shared" si="132"/>
        <v>40355.024953703702</v>
      </c>
      <c r="L2151" t="b">
        <v>0</v>
      </c>
      <c r="M2151">
        <v>0</v>
      </c>
      <c r="N2151" t="b">
        <v>0</v>
      </c>
      <c r="O2151" t="s">
        <v>8289</v>
      </c>
      <c r="P2151" t="s">
        <v>8290</v>
      </c>
      <c r="Q2151" s="13">
        <f t="shared" si="133"/>
        <v>2010</v>
      </c>
      <c r="R2151" s="16">
        <f t="shared" si="134"/>
        <v>6</v>
      </c>
      <c r="S2151" t="str">
        <f t="shared" si="135"/>
        <v>Jun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f t="shared" si="132"/>
        <v>42534.284710648149</v>
      </c>
      <c r="L2152" t="b">
        <v>0</v>
      </c>
      <c r="M2152">
        <v>4</v>
      </c>
      <c r="N2152" t="b">
        <v>0</v>
      </c>
      <c r="O2152" t="s">
        <v>8289</v>
      </c>
      <c r="P2152" t="s">
        <v>8290</v>
      </c>
      <c r="Q2152" s="13">
        <f t="shared" si="133"/>
        <v>2016</v>
      </c>
      <c r="R2152" s="16">
        <f t="shared" si="134"/>
        <v>6</v>
      </c>
      <c r="S2152" t="str">
        <f t="shared" si="135"/>
        <v>Jun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f t="shared" si="132"/>
        <v>42520.847384259265</v>
      </c>
      <c r="L2153" t="b">
        <v>0</v>
      </c>
      <c r="M2153">
        <v>6</v>
      </c>
      <c r="N2153" t="b">
        <v>0</v>
      </c>
      <c r="O2153" t="s">
        <v>8289</v>
      </c>
      <c r="P2153" t="s">
        <v>8290</v>
      </c>
      <c r="Q2153" s="13">
        <f t="shared" si="133"/>
        <v>2016</v>
      </c>
      <c r="R2153" s="16">
        <f t="shared" si="134"/>
        <v>5</v>
      </c>
      <c r="S2153" t="str">
        <f t="shared" si="135"/>
        <v>May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f t="shared" si="132"/>
        <v>41683.832280092596</v>
      </c>
      <c r="L2154" t="b">
        <v>0</v>
      </c>
      <c r="M2154">
        <v>4</v>
      </c>
      <c r="N2154" t="b">
        <v>0</v>
      </c>
      <c r="O2154" t="s">
        <v>8289</v>
      </c>
      <c r="P2154" t="s">
        <v>8290</v>
      </c>
      <c r="Q2154" s="13">
        <f t="shared" si="133"/>
        <v>2014</v>
      </c>
      <c r="R2154" s="16">
        <f t="shared" si="134"/>
        <v>2</v>
      </c>
      <c r="S2154" t="str">
        <f t="shared" si="135"/>
        <v>Feb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f t="shared" si="132"/>
        <v>41974.911087962959</v>
      </c>
      <c r="L2155" t="b">
        <v>0</v>
      </c>
      <c r="M2155">
        <v>4</v>
      </c>
      <c r="N2155" t="b">
        <v>0</v>
      </c>
      <c r="O2155" t="s">
        <v>8289</v>
      </c>
      <c r="P2155" t="s">
        <v>8290</v>
      </c>
      <c r="Q2155" s="13">
        <f t="shared" si="133"/>
        <v>2014</v>
      </c>
      <c r="R2155" s="16">
        <f t="shared" si="134"/>
        <v>12</v>
      </c>
      <c r="S2155" t="str">
        <f t="shared" si="135"/>
        <v>Dec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f t="shared" si="132"/>
        <v>41647.632256944446</v>
      </c>
      <c r="L2156" t="b">
        <v>0</v>
      </c>
      <c r="M2156">
        <v>2</v>
      </c>
      <c r="N2156" t="b">
        <v>0</v>
      </c>
      <c r="O2156" t="s">
        <v>8289</v>
      </c>
      <c r="P2156" t="s">
        <v>8290</v>
      </c>
      <c r="Q2156" s="13">
        <f t="shared" si="133"/>
        <v>2014</v>
      </c>
      <c r="R2156" s="16">
        <f t="shared" si="134"/>
        <v>1</v>
      </c>
      <c r="S2156" t="str">
        <f t="shared" si="135"/>
        <v>Jan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f t="shared" si="132"/>
        <v>42430.747511574074</v>
      </c>
      <c r="L2157" t="b">
        <v>0</v>
      </c>
      <c r="M2157">
        <v>5</v>
      </c>
      <c r="N2157" t="b">
        <v>0</v>
      </c>
      <c r="O2157" t="s">
        <v>8289</v>
      </c>
      <c r="P2157" t="s">
        <v>8290</v>
      </c>
      <c r="Q2157" s="13">
        <f t="shared" si="133"/>
        <v>2016</v>
      </c>
      <c r="R2157" s="16">
        <f t="shared" si="134"/>
        <v>3</v>
      </c>
      <c r="S2157" t="str">
        <f t="shared" si="135"/>
        <v>Mar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f t="shared" si="132"/>
        <v>41488.85423611111</v>
      </c>
      <c r="L2158" t="b">
        <v>0</v>
      </c>
      <c r="M2158">
        <v>83</v>
      </c>
      <c r="N2158" t="b">
        <v>0</v>
      </c>
      <c r="O2158" t="s">
        <v>8289</v>
      </c>
      <c r="P2158" t="s">
        <v>8290</v>
      </c>
      <c r="Q2158" s="13">
        <f t="shared" si="133"/>
        <v>2013</v>
      </c>
      <c r="R2158" s="16">
        <f t="shared" si="134"/>
        <v>8</v>
      </c>
      <c r="S2158" t="str">
        <f t="shared" si="135"/>
        <v>Aug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f t="shared" si="132"/>
        <v>42694.98128472222</v>
      </c>
      <c r="L2159" t="b">
        <v>0</v>
      </c>
      <c r="M2159">
        <v>57</v>
      </c>
      <c r="N2159" t="b">
        <v>0</v>
      </c>
      <c r="O2159" t="s">
        <v>8289</v>
      </c>
      <c r="P2159" t="s">
        <v>8290</v>
      </c>
      <c r="Q2159" s="13">
        <f t="shared" si="133"/>
        <v>2016</v>
      </c>
      <c r="R2159" s="16">
        <f t="shared" si="134"/>
        <v>11</v>
      </c>
      <c r="S2159" t="str">
        <f t="shared" si="135"/>
        <v>Nov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f t="shared" si="132"/>
        <v>41264.853865740741</v>
      </c>
      <c r="L2160" t="b">
        <v>0</v>
      </c>
      <c r="M2160">
        <v>311</v>
      </c>
      <c r="N2160" t="b">
        <v>0</v>
      </c>
      <c r="O2160" t="s">
        <v>8289</v>
      </c>
      <c r="P2160" t="s">
        <v>8290</v>
      </c>
      <c r="Q2160" s="13">
        <f t="shared" si="133"/>
        <v>2012</v>
      </c>
      <c r="R2160" s="16">
        <f t="shared" si="134"/>
        <v>12</v>
      </c>
      <c r="S2160" t="str">
        <f t="shared" si="135"/>
        <v>Dec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f t="shared" si="132"/>
        <v>40710.731180555551</v>
      </c>
      <c r="L2161" t="b">
        <v>0</v>
      </c>
      <c r="M2161">
        <v>2</v>
      </c>
      <c r="N2161" t="b">
        <v>0</v>
      </c>
      <c r="O2161" t="s">
        <v>8289</v>
      </c>
      <c r="P2161" t="s">
        <v>8290</v>
      </c>
      <c r="Q2161" s="13">
        <f t="shared" si="133"/>
        <v>2011</v>
      </c>
      <c r="R2161" s="16">
        <f t="shared" si="134"/>
        <v>6</v>
      </c>
      <c r="S2161" t="str">
        <f t="shared" si="135"/>
        <v>Jun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f t="shared" si="132"/>
        <v>41018.711863425924</v>
      </c>
      <c r="L2162" t="b">
        <v>0</v>
      </c>
      <c r="M2162">
        <v>16</v>
      </c>
      <c r="N2162" t="b">
        <v>0</v>
      </c>
      <c r="O2162" t="s">
        <v>8289</v>
      </c>
      <c r="P2162" t="s">
        <v>8290</v>
      </c>
      <c r="Q2162" s="13">
        <f t="shared" si="133"/>
        <v>2012</v>
      </c>
      <c r="R2162" s="16">
        <f t="shared" si="134"/>
        <v>4</v>
      </c>
      <c r="S2162" t="str">
        <f t="shared" si="135"/>
        <v>Apr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f t="shared" si="132"/>
        <v>42240.852534722217</v>
      </c>
      <c r="L2163" t="b">
        <v>0</v>
      </c>
      <c r="M2163">
        <v>13</v>
      </c>
      <c r="N2163" t="b">
        <v>1</v>
      </c>
      <c r="O2163" t="s">
        <v>8281</v>
      </c>
      <c r="P2163" t="s">
        <v>8282</v>
      </c>
      <c r="Q2163" s="13">
        <f t="shared" si="133"/>
        <v>2015</v>
      </c>
      <c r="R2163" s="16">
        <f t="shared" si="134"/>
        <v>8</v>
      </c>
      <c r="S2163" t="str">
        <f t="shared" si="135"/>
        <v>Aug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f t="shared" si="132"/>
        <v>41813.766099537039</v>
      </c>
      <c r="L2164" t="b">
        <v>0</v>
      </c>
      <c r="M2164">
        <v>58</v>
      </c>
      <c r="N2164" t="b">
        <v>1</v>
      </c>
      <c r="O2164" t="s">
        <v>8281</v>
      </c>
      <c r="P2164" t="s">
        <v>8282</v>
      </c>
      <c r="Q2164" s="13">
        <f t="shared" si="133"/>
        <v>2014</v>
      </c>
      <c r="R2164" s="16">
        <f t="shared" si="134"/>
        <v>6</v>
      </c>
      <c r="S2164" t="str">
        <f t="shared" si="135"/>
        <v>Jun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f t="shared" si="132"/>
        <v>42111.899537037039</v>
      </c>
      <c r="L2165" t="b">
        <v>0</v>
      </c>
      <c r="M2165">
        <v>44</v>
      </c>
      <c r="N2165" t="b">
        <v>1</v>
      </c>
      <c r="O2165" t="s">
        <v>8281</v>
      </c>
      <c r="P2165" t="s">
        <v>8282</v>
      </c>
      <c r="Q2165" s="13">
        <f t="shared" si="133"/>
        <v>2015</v>
      </c>
      <c r="R2165" s="16">
        <f t="shared" si="134"/>
        <v>4</v>
      </c>
      <c r="S2165" t="str">
        <f t="shared" si="135"/>
        <v>Apr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f t="shared" si="132"/>
        <v>42515.71775462963</v>
      </c>
      <c r="L2166" t="b">
        <v>0</v>
      </c>
      <c r="M2166">
        <v>83</v>
      </c>
      <c r="N2166" t="b">
        <v>1</v>
      </c>
      <c r="O2166" t="s">
        <v>8281</v>
      </c>
      <c r="P2166" t="s">
        <v>8282</v>
      </c>
      <c r="Q2166" s="13">
        <f t="shared" si="133"/>
        <v>2016</v>
      </c>
      <c r="R2166" s="16">
        <f t="shared" si="134"/>
        <v>5</v>
      </c>
      <c r="S2166" t="str">
        <f t="shared" si="135"/>
        <v>May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f t="shared" si="132"/>
        <v>42438.667071759264</v>
      </c>
      <c r="L2167" t="b">
        <v>0</v>
      </c>
      <c r="M2167">
        <v>117</v>
      </c>
      <c r="N2167" t="b">
        <v>1</v>
      </c>
      <c r="O2167" t="s">
        <v>8281</v>
      </c>
      <c r="P2167" t="s">
        <v>8282</v>
      </c>
      <c r="Q2167" s="13">
        <f t="shared" si="133"/>
        <v>2016</v>
      </c>
      <c r="R2167" s="16">
        <f t="shared" si="134"/>
        <v>3</v>
      </c>
      <c r="S2167" t="str">
        <f t="shared" si="135"/>
        <v>Mar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f t="shared" si="132"/>
        <v>41933.838171296295</v>
      </c>
      <c r="L2168" t="b">
        <v>0</v>
      </c>
      <c r="M2168">
        <v>32</v>
      </c>
      <c r="N2168" t="b">
        <v>1</v>
      </c>
      <c r="O2168" t="s">
        <v>8281</v>
      </c>
      <c r="P2168" t="s">
        <v>8282</v>
      </c>
      <c r="Q2168" s="13">
        <f t="shared" si="133"/>
        <v>2014</v>
      </c>
      <c r="R2168" s="16">
        <f t="shared" si="134"/>
        <v>10</v>
      </c>
      <c r="S2168" t="str">
        <f t="shared" si="135"/>
        <v>Oct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f t="shared" si="132"/>
        <v>41153.066400462965</v>
      </c>
      <c r="L2169" t="b">
        <v>0</v>
      </c>
      <c r="M2169">
        <v>8</v>
      </c>
      <c r="N2169" t="b">
        <v>1</v>
      </c>
      <c r="O2169" t="s">
        <v>8281</v>
      </c>
      <c r="P2169" t="s">
        <v>8282</v>
      </c>
      <c r="Q2169" s="13">
        <f t="shared" si="133"/>
        <v>2012</v>
      </c>
      <c r="R2169" s="16">
        <f t="shared" si="134"/>
        <v>9</v>
      </c>
      <c r="S2169" t="str">
        <f t="shared" si="135"/>
        <v>Sep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f t="shared" si="132"/>
        <v>42745.600243055553</v>
      </c>
      <c r="L2170" t="b">
        <v>0</v>
      </c>
      <c r="M2170">
        <v>340</v>
      </c>
      <c r="N2170" t="b">
        <v>1</v>
      </c>
      <c r="O2170" t="s">
        <v>8281</v>
      </c>
      <c r="P2170" t="s">
        <v>8282</v>
      </c>
      <c r="Q2170" s="13">
        <f t="shared" si="133"/>
        <v>2017</v>
      </c>
      <c r="R2170" s="16">
        <f t="shared" si="134"/>
        <v>1</v>
      </c>
      <c r="S2170" t="str">
        <f t="shared" si="135"/>
        <v>Jan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f t="shared" si="132"/>
        <v>42793.700821759259</v>
      </c>
      <c r="L2171" t="b">
        <v>0</v>
      </c>
      <c r="M2171">
        <v>7</v>
      </c>
      <c r="N2171" t="b">
        <v>1</v>
      </c>
      <c r="O2171" t="s">
        <v>8281</v>
      </c>
      <c r="P2171" t="s">
        <v>8282</v>
      </c>
      <c r="Q2171" s="13">
        <f t="shared" si="133"/>
        <v>2017</v>
      </c>
      <c r="R2171" s="16">
        <f t="shared" si="134"/>
        <v>2</v>
      </c>
      <c r="S2171" t="str">
        <f t="shared" si="135"/>
        <v>Feb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f t="shared" si="132"/>
        <v>42198.750254629631</v>
      </c>
      <c r="L2172" t="b">
        <v>0</v>
      </c>
      <c r="M2172">
        <v>19</v>
      </c>
      <c r="N2172" t="b">
        <v>1</v>
      </c>
      <c r="O2172" t="s">
        <v>8281</v>
      </c>
      <c r="P2172" t="s">
        <v>8282</v>
      </c>
      <c r="Q2172" s="13">
        <f t="shared" si="133"/>
        <v>2015</v>
      </c>
      <c r="R2172" s="16">
        <f t="shared" si="134"/>
        <v>7</v>
      </c>
      <c r="S2172" t="str">
        <f t="shared" si="135"/>
        <v>Jul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f t="shared" si="132"/>
        <v>42141.95711805555</v>
      </c>
      <c r="L2173" t="b">
        <v>0</v>
      </c>
      <c r="M2173">
        <v>47</v>
      </c>
      <c r="N2173" t="b">
        <v>1</v>
      </c>
      <c r="O2173" t="s">
        <v>8281</v>
      </c>
      <c r="P2173" t="s">
        <v>8282</v>
      </c>
      <c r="Q2173" s="13">
        <f t="shared" si="133"/>
        <v>2015</v>
      </c>
      <c r="R2173" s="16">
        <f t="shared" si="134"/>
        <v>5</v>
      </c>
      <c r="S2173" t="str">
        <f t="shared" si="135"/>
        <v>May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f t="shared" si="132"/>
        <v>42082.580092592587</v>
      </c>
      <c r="L2174" t="b">
        <v>0</v>
      </c>
      <c r="M2174">
        <v>13</v>
      </c>
      <c r="N2174" t="b">
        <v>1</v>
      </c>
      <c r="O2174" t="s">
        <v>8281</v>
      </c>
      <c r="P2174" t="s">
        <v>8282</v>
      </c>
      <c r="Q2174" s="13">
        <f t="shared" si="133"/>
        <v>2015</v>
      </c>
      <c r="R2174" s="16">
        <f t="shared" si="134"/>
        <v>3</v>
      </c>
      <c r="S2174" t="str">
        <f t="shared" si="135"/>
        <v>Mar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f t="shared" si="132"/>
        <v>41495.692627314813</v>
      </c>
      <c r="L2175" t="b">
        <v>0</v>
      </c>
      <c r="M2175">
        <v>90</v>
      </c>
      <c r="N2175" t="b">
        <v>1</v>
      </c>
      <c r="O2175" t="s">
        <v>8281</v>
      </c>
      <c r="P2175" t="s">
        <v>8282</v>
      </c>
      <c r="Q2175" s="13">
        <f t="shared" si="133"/>
        <v>2013</v>
      </c>
      <c r="R2175" s="16">
        <f t="shared" si="134"/>
        <v>8</v>
      </c>
      <c r="S2175" t="str">
        <f t="shared" si="135"/>
        <v>Aug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f t="shared" si="132"/>
        <v>42465.542905092589</v>
      </c>
      <c r="L2176" t="b">
        <v>0</v>
      </c>
      <c r="M2176">
        <v>63</v>
      </c>
      <c r="N2176" t="b">
        <v>1</v>
      </c>
      <c r="O2176" t="s">
        <v>8281</v>
      </c>
      <c r="P2176" t="s">
        <v>8282</v>
      </c>
      <c r="Q2176" s="13">
        <f t="shared" si="133"/>
        <v>2016</v>
      </c>
      <c r="R2176" s="16">
        <f t="shared" si="134"/>
        <v>4</v>
      </c>
      <c r="S2176" t="str">
        <f t="shared" si="135"/>
        <v>Apr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f t="shared" si="132"/>
        <v>42565.009097222224</v>
      </c>
      <c r="L2177" t="b">
        <v>0</v>
      </c>
      <c r="M2177">
        <v>26</v>
      </c>
      <c r="N2177" t="b">
        <v>1</v>
      </c>
      <c r="O2177" t="s">
        <v>8281</v>
      </c>
      <c r="P2177" t="s">
        <v>8282</v>
      </c>
      <c r="Q2177" s="13">
        <f t="shared" si="133"/>
        <v>2016</v>
      </c>
      <c r="R2177" s="16">
        <f t="shared" si="134"/>
        <v>7</v>
      </c>
      <c r="S2177" t="str">
        <f t="shared" si="135"/>
        <v>Jul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f t="shared" si="132"/>
        <v>42096.633206018523</v>
      </c>
      <c r="L2178" t="b">
        <v>0</v>
      </c>
      <c r="M2178">
        <v>71</v>
      </c>
      <c r="N2178" t="b">
        <v>1</v>
      </c>
      <c r="O2178" t="s">
        <v>8281</v>
      </c>
      <c r="P2178" t="s">
        <v>8282</v>
      </c>
      <c r="Q2178" s="13">
        <f t="shared" si="133"/>
        <v>2015</v>
      </c>
      <c r="R2178" s="16">
        <f t="shared" si="134"/>
        <v>4</v>
      </c>
      <c r="S2178" t="str">
        <f t="shared" si="135"/>
        <v>Apr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f t="shared" ref="K2179:K2242" si="136">J2179/60/60/24+DATE(1970,1,1)</f>
        <v>42502.250775462962</v>
      </c>
      <c r="L2179" t="b">
        <v>0</v>
      </c>
      <c r="M2179">
        <v>38</v>
      </c>
      <c r="N2179" t="b">
        <v>1</v>
      </c>
      <c r="O2179" t="s">
        <v>8281</v>
      </c>
      <c r="P2179" t="s">
        <v>8282</v>
      </c>
      <c r="Q2179" s="13">
        <f t="shared" ref="Q2179:Q2242" si="137">YEAR(K2179)</f>
        <v>2016</v>
      </c>
      <c r="R2179" s="16">
        <f t="shared" ref="R2179:R2242" si="138">MONTH(K2179)</f>
        <v>5</v>
      </c>
      <c r="S2179" t="str">
        <f t="shared" ref="S2179:S2242" si="139">TEXT(R2179*29,"MMM")</f>
        <v>May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f t="shared" si="136"/>
        <v>42723.63653935185</v>
      </c>
      <c r="L2180" t="b">
        <v>0</v>
      </c>
      <c r="M2180">
        <v>859</v>
      </c>
      <c r="N2180" t="b">
        <v>1</v>
      </c>
      <c r="O2180" t="s">
        <v>8281</v>
      </c>
      <c r="P2180" t="s">
        <v>8282</v>
      </c>
      <c r="Q2180" s="13">
        <f t="shared" si="137"/>
        <v>2016</v>
      </c>
      <c r="R2180" s="16">
        <f t="shared" si="138"/>
        <v>12</v>
      </c>
      <c r="S2180" t="str">
        <f t="shared" si="139"/>
        <v>Dec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f t="shared" si="136"/>
        <v>42075.171203703707</v>
      </c>
      <c r="L2181" t="b">
        <v>0</v>
      </c>
      <c r="M2181">
        <v>21</v>
      </c>
      <c r="N2181" t="b">
        <v>1</v>
      </c>
      <c r="O2181" t="s">
        <v>8281</v>
      </c>
      <c r="P2181" t="s">
        <v>8282</v>
      </c>
      <c r="Q2181" s="13">
        <f t="shared" si="137"/>
        <v>2015</v>
      </c>
      <c r="R2181" s="16">
        <f t="shared" si="138"/>
        <v>3</v>
      </c>
      <c r="S2181" t="str">
        <f t="shared" si="139"/>
        <v>Mar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f t="shared" si="136"/>
        <v>42279.669768518521</v>
      </c>
      <c r="L2182" t="b">
        <v>0</v>
      </c>
      <c r="M2182">
        <v>78</v>
      </c>
      <c r="N2182" t="b">
        <v>1</v>
      </c>
      <c r="O2182" t="s">
        <v>8281</v>
      </c>
      <c r="P2182" t="s">
        <v>8282</v>
      </c>
      <c r="Q2182" s="13">
        <f t="shared" si="137"/>
        <v>2015</v>
      </c>
      <c r="R2182" s="16">
        <f t="shared" si="138"/>
        <v>10</v>
      </c>
      <c r="S2182" t="str">
        <f t="shared" si="139"/>
        <v>Oct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f t="shared" si="136"/>
        <v>42773.005243055552</v>
      </c>
      <c r="L2183" t="b">
        <v>0</v>
      </c>
      <c r="M2183">
        <v>53</v>
      </c>
      <c r="N2183" t="b">
        <v>1</v>
      </c>
      <c r="O2183" t="s">
        <v>8289</v>
      </c>
      <c r="P2183" t="s">
        <v>8307</v>
      </c>
      <c r="Q2183" s="13">
        <f t="shared" si="137"/>
        <v>2017</v>
      </c>
      <c r="R2183" s="16">
        <f t="shared" si="138"/>
        <v>2</v>
      </c>
      <c r="S2183" t="str">
        <f t="shared" si="139"/>
        <v>Feb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f t="shared" si="136"/>
        <v>41879.900752314818</v>
      </c>
      <c r="L2184" t="b">
        <v>0</v>
      </c>
      <c r="M2184">
        <v>356</v>
      </c>
      <c r="N2184" t="b">
        <v>1</v>
      </c>
      <c r="O2184" t="s">
        <v>8289</v>
      </c>
      <c r="P2184" t="s">
        <v>8307</v>
      </c>
      <c r="Q2184" s="13">
        <f t="shared" si="137"/>
        <v>2014</v>
      </c>
      <c r="R2184" s="16">
        <f t="shared" si="138"/>
        <v>8</v>
      </c>
      <c r="S2184" t="str">
        <f t="shared" si="139"/>
        <v>Aug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f t="shared" si="136"/>
        <v>42745.365474537044</v>
      </c>
      <c r="L2185" t="b">
        <v>0</v>
      </c>
      <c r="M2185">
        <v>279</v>
      </c>
      <c r="N2185" t="b">
        <v>1</v>
      </c>
      <c r="O2185" t="s">
        <v>8289</v>
      </c>
      <c r="P2185" t="s">
        <v>8307</v>
      </c>
      <c r="Q2185" s="13">
        <f t="shared" si="137"/>
        <v>2017</v>
      </c>
      <c r="R2185" s="16">
        <f t="shared" si="138"/>
        <v>1</v>
      </c>
      <c r="S2185" t="str">
        <f t="shared" si="139"/>
        <v>Jan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f t="shared" si="136"/>
        <v>42380.690289351856</v>
      </c>
      <c r="L2186" t="b">
        <v>1</v>
      </c>
      <c r="M2186">
        <v>266</v>
      </c>
      <c r="N2186" t="b">
        <v>1</v>
      </c>
      <c r="O2186" t="s">
        <v>8289</v>
      </c>
      <c r="P2186" t="s">
        <v>8307</v>
      </c>
      <c r="Q2186" s="13">
        <f t="shared" si="137"/>
        <v>2016</v>
      </c>
      <c r="R2186" s="16">
        <f t="shared" si="138"/>
        <v>1</v>
      </c>
      <c r="S2186" t="str">
        <f t="shared" si="139"/>
        <v>Jan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f t="shared" si="136"/>
        <v>41319.349988425929</v>
      </c>
      <c r="L2187" t="b">
        <v>0</v>
      </c>
      <c r="M2187">
        <v>623</v>
      </c>
      <c r="N2187" t="b">
        <v>1</v>
      </c>
      <c r="O2187" t="s">
        <v>8289</v>
      </c>
      <c r="P2187" t="s">
        <v>8307</v>
      </c>
      <c r="Q2187" s="13">
        <f t="shared" si="137"/>
        <v>2013</v>
      </c>
      <c r="R2187" s="16">
        <f t="shared" si="138"/>
        <v>2</v>
      </c>
      <c r="S2187" t="str">
        <f t="shared" si="139"/>
        <v>Feb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f t="shared" si="136"/>
        <v>42583.615081018521</v>
      </c>
      <c r="L2188" t="b">
        <v>0</v>
      </c>
      <c r="M2188">
        <v>392</v>
      </c>
      <c r="N2188" t="b">
        <v>1</v>
      </c>
      <c r="O2188" t="s">
        <v>8289</v>
      </c>
      <c r="P2188" t="s">
        <v>8307</v>
      </c>
      <c r="Q2188" s="13">
        <f t="shared" si="137"/>
        <v>2016</v>
      </c>
      <c r="R2188" s="16">
        <f t="shared" si="138"/>
        <v>8</v>
      </c>
      <c r="S2188" t="str">
        <f t="shared" si="139"/>
        <v>Aug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f t="shared" si="136"/>
        <v>42068.209097222221</v>
      </c>
      <c r="L2189" t="b">
        <v>1</v>
      </c>
      <c r="M2189">
        <v>3562</v>
      </c>
      <c r="N2189" t="b">
        <v>1</v>
      </c>
      <c r="O2189" t="s">
        <v>8289</v>
      </c>
      <c r="P2189" t="s">
        <v>8307</v>
      </c>
      <c r="Q2189" s="13">
        <f t="shared" si="137"/>
        <v>2015</v>
      </c>
      <c r="R2189" s="16">
        <f t="shared" si="138"/>
        <v>3</v>
      </c>
      <c r="S2189" t="str">
        <f t="shared" si="139"/>
        <v>Mar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f t="shared" si="136"/>
        <v>42633.586122685185</v>
      </c>
      <c r="L2190" t="b">
        <v>0</v>
      </c>
      <c r="M2190">
        <v>514</v>
      </c>
      <c r="N2190" t="b">
        <v>1</v>
      </c>
      <c r="O2190" t="s">
        <v>8289</v>
      </c>
      <c r="P2190" t="s">
        <v>8307</v>
      </c>
      <c r="Q2190" s="13">
        <f t="shared" si="137"/>
        <v>2016</v>
      </c>
      <c r="R2190" s="16">
        <f t="shared" si="138"/>
        <v>9</v>
      </c>
      <c r="S2190" t="str">
        <f t="shared" si="139"/>
        <v>Sep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f t="shared" si="136"/>
        <v>42467.788194444445</v>
      </c>
      <c r="L2191" t="b">
        <v>0</v>
      </c>
      <c r="M2191">
        <v>88</v>
      </c>
      <c r="N2191" t="b">
        <v>1</v>
      </c>
      <c r="O2191" t="s">
        <v>8289</v>
      </c>
      <c r="P2191" t="s">
        <v>8307</v>
      </c>
      <c r="Q2191" s="13">
        <f t="shared" si="137"/>
        <v>2016</v>
      </c>
      <c r="R2191" s="16">
        <f t="shared" si="138"/>
        <v>4</v>
      </c>
      <c r="S2191" t="str">
        <f t="shared" si="139"/>
        <v>Apr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f t="shared" si="136"/>
        <v>42417.625046296293</v>
      </c>
      <c r="L2192" t="b">
        <v>0</v>
      </c>
      <c r="M2192">
        <v>537</v>
      </c>
      <c r="N2192" t="b">
        <v>1</v>
      </c>
      <c r="O2192" t="s">
        <v>8289</v>
      </c>
      <c r="P2192" t="s">
        <v>8307</v>
      </c>
      <c r="Q2192" s="13">
        <f t="shared" si="137"/>
        <v>2016</v>
      </c>
      <c r="R2192" s="16">
        <f t="shared" si="138"/>
        <v>2</v>
      </c>
      <c r="S2192" t="str">
        <f t="shared" si="139"/>
        <v>Feb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f t="shared" si="136"/>
        <v>42768.833645833336</v>
      </c>
      <c r="L2193" t="b">
        <v>0</v>
      </c>
      <c r="M2193">
        <v>25</v>
      </c>
      <c r="N2193" t="b">
        <v>1</v>
      </c>
      <c r="O2193" t="s">
        <v>8289</v>
      </c>
      <c r="P2193" t="s">
        <v>8307</v>
      </c>
      <c r="Q2193" s="13">
        <f t="shared" si="137"/>
        <v>2017</v>
      </c>
      <c r="R2193" s="16">
        <f t="shared" si="138"/>
        <v>2</v>
      </c>
      <c r="S2193" t="str">
        <f t="shared" si="139"/>
        <v>Feb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f t="shared" si="136"/>
        <v>42691.8512037037</v>
      </c>
      <c r="L2194" t="b">
        <v>0</v>
      </c>
      <c r="M2194">
        <v>3238</v>
      </c>
      <c r="N2194" t="b">
        <v>1</v>
      </c>
      <c r="O2194" t="s">
        <v>8289</v>
      </c>
      <c r="P2194" t="s">
        <v>8307</v>
      </c>
      <c r="Q2194" s="13">
        <f t="shared" si="137"/>
        <v>2016</v>
      </c>
      <c r="R2194" s="16">
        <f t="shared" si="138"/>
        <v>11</v>
      </c>
      <c r="S2194" t="str">
        <f t="shared" si="139"/>
        <v>Nov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f t="shared" si="136"/>
        <v>42664.405925925923</v>
      </c>
      <c r="L2195" t="b">
        <v>0</v>
      </c>
      <c r="M2195">
        <v>897</v>
      </c>
      <c r="N2195" t="b">
        <v>1</v>
      </c>
      <c r="O2195" t="s">
        <v>8289</v>
      </c>
      <c r="P2195" t="s">
        <v>8307</v>
      </c>
      <c r="Q2195" s="13">
        <f t="shared" si="137"/>
        <v>2016</v>
      </c>
      <c r="R2195" s="16">
        <f t="shared" si="138"/>
        <v>10</v>
      </c>
      <c r="S2195" t="str">
        <f t="shared" si="139"/>
        <v>Oct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f t="shared" si="136"/>
        <v>42425.757986111115</v>
      </c>
      <c r="L2196" t="b">
        <v>0</v>
      </c>
      <c r="M2196">
        <v>878</v>
      </c>
      <c r="N2196" t="b">
        <v>1</v>
      </c>
      <c r="O2196" t="s">
        <v>8289</v>
      </c>
      <c r="P2196" t="s">
        <v>8307</v>
      </c>
      <c r="Q2196" s="13">
        <f t="shared" si="137"/>
        <v>2016</v>
      </c>
      <c r="R2196" s="16">
        <f t="shared" si="138"/>
        <v>2</v>
      </c>
      <c r="S2196" t="str">
        <f t="shared" si="139"/>
        <v>Feb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f t="shared" si="136"/>
        <v>42197.771990740745</v>
      </c>
      <c r="L2197" t="b">
        <v>0</v>
      </c>
      <c r="M2197">
        <v>115</v>
      </c>
      <c r="N2197" t="b">
        <v>1</v>
      </c>
      <c r="O2197" t="s">
        <v>8289</v>
      </c>
      <c r="P2197" t="s">
        <v>8307</v>
      </c>
      <c r="Q2197" s="13">
        <f t="shared" si="137"/>
        <v>2015</v>
      </c>
      <c r="R2197" s="16">
        <f t="shared" si="138"/>
        <v>7</v>
      </c>
      <c r="S2197" t="str">
        <f t="shared" si="139"/>
        <v>Jul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f t="shared" si="136"/>
        <v>42675.487291666665</v>
      </c>
      <c r="L2198" t="b">
        <v>0</v>
      </c>
      <c r="M2198">
        <v>234</v>
      </c>
      <c r="N2198" t="b">
        <v>1</v>
      </c>
      <c r="O2198" t="s">
        <v>8289</v>
      </c>
      <c r="P2198" t="s">
        <v>8307</v>
      </c>
      <c r="Q2198" s="13">
        <f t="shared" si="137"/>
        <v>2016</v>
      </c>
      <c r="R2198" s="16">
        <f t="shared" si="138"/>
        <v>11</v>
      </c>
      <c r="S2198" t="str">
        <f t="shared" si="139"/>
        <v>Nov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f t="shared" si="136"/>
        <v>42033.584016203706</v>
      </c>
      <c r="L2199" t="b">
        <v>0</v>
      </c>
      <c r="M2199">
        <v>4330</v>
      </c>
      <c r="N2199" t="b">
        <v>1</v>
      </c>
      <c r="O2199" t="s">
        <v>8289</v>
      </c>
      <c r="P2199" t="s">
        <v>8307</v>
      </c>
      <c r="Q2199" s="13">
        <f t="shared" si="137"/>
        <v>2015</v>
      </c>
      <c r="R2199" s="16">
        <f t="shared" si="138"/>
        <v>1</v>
      </c>
      <c r="S2199" t="str">
        <f t="shared" si="139"/>
        <v>Jan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f t="shared" si="136"/>
        <v>42292.513888888891</v>
      </c>
      <c r="L2200" t="b">
        <v>0</v>
      </c>
      <c r="M2200">
        <v>651</v>
      </c>
      <c r="N2200" t="b">
        <v>1</v>
      </c>
      <c r="O2200" t="s">
        <v>8289</v>
      </c>
      <c r="P2200" t="s">
        <v>8307</v>
      </c>
      <c r="Q2200" s="13">
        <f t="shared" si="137"/>
        <v>2015</v>
      </c>
      <c r="R2200" s="16">
        <f t="shared" si="138"/>
        <v>10</v>
      </c>
      <c r="S2200" t="str">
        <f t="shared" si="139"/>
        <v>Oct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f t="shared" si="136"/>
        <v>42262.416643518518</v>
      </c>
      <c r="L2201" t="b">
        <v>1</v>
      </c>
      <c r="M2201">
        <v>251</v>
      </c>
      <c r="N2201" t="b">
        <v>1</v>
      </c>
      <c r="O2201" t="s">
        <v>8289</v>
      </c>
      <c r="P2201" t="s">
        <v>8307</v>
      </c>
      <c r="Q2201" s="13">
        <f t="shared" si="137"/>
        <v>2015</v>
      </c>
      <c r="R2201" s="16">
        <f t="shared" si="138"/>
        <v>9</v>
      </c>
      <c r="S2201" t="str">
        <f t="shared" si="139"/>
        <v>Sep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f t="shared" si="136"/>
        <v>42163.625787037032</v>
      </c>
      <c r="L2202" t="b">
        <v>0</v>
      </c>
      <c r="M2202">
        <v>263</v>
      </c>
      <c r="N2202" t="b">
        <v>1</v>
      </c>
      <c r="O2202" t="s">
        <v>8289</v>
      </c>
      <c r="P2202" t="s">
        <v>8307</v>
      </c>
      <c r="Q2202" s="13">
        <f t="shared" si="137"/>
        <v>2015</v>
      </c>
      <c r="R2202" s="16">
        <f t="shared" si="138"/>
        <v>6</v>
      </c>
      <c r="S2202" t="str">
        <f t="shared" si="139"/>
        <v>Jun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f t="shared" si="136"/>
        <v>41276.846817129634</v>
      </c>
      <c r="L2203" t="b">
        <v>0</v>
      </c>
      <c r="M2203">
        <v>28</v>
      </c>
      <c r="N2203" t="b">
        <v>1</v>
      </c>
      <c r="O2203" t="s">
        <v>8281</v>
      </c>
      <c r="P2203" t="s">
        <v>8286</v>
      </c>
      <c r="Q2203" s="13">
        <f t="shared" si="137"/>
        <v>2013</v>
      </c>
      <c r="R2203" s="16">
        <f t="shared" si="138"/>
        <v>1</v>
      </c>
      <c r="S2203" t="str">
        <f t="shared" si="139"/>
        <v>Jan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f t="shared" si="136"/>
        <v>41184.849166666667</v>
      </c>
      <c r="L2204" t="b">
        <v>0</v>
      </c>
      <c r="M2204">
        <v>721</v>
      </c>
      <c r="N2204" t="b">
        <v>1</v>
      </c>
      <c r="O2204" t="s">
        <v>8281</v>
      </c>
      <c r="P2204" t="s">
        <v>8286</v>
      </c>
      <c r="Q2204" s="13">
        <f t="shared" si="137"/>
        <v>2012</v>
      </c>
      <c r="R2204" s="16">
        <f t="shared" si="138"/>
        <v>10</v>
      </c>
      <c r="S2204" t="str">
        <f t="shared" si="139"/>
        <v>Oct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f t="shared" si="136"/>
        <v>42241.85974537037</v>
      </c>
      <c r="L2205" t="b">
        <v>0</v>
      </c>
      <c r="M2205">
        <v>50</v>
      </c>
      <c r="N2205" t="b">
        <v>1</v>
      </c>
      <c r="O2205" t="s">
        <v>8281</v>
      </c>
      <c r="P2205" t="s">
        <v>8286</v>
      </c>
      <c r="Q2205" s="13">
        <f t="shared" si="137"/>
        <v>2015</v>
      </c>
      <c r="R2205" s="16">
        <f t="shared" si="138"/>
        <v>8</v>
      </c>
      <c r="S2205" t="str">
        <f t="shared" si="139"/>
        <v>Aug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f t="shared" si="136"/>
        <v>41312.311562499999</v>
      </c>
      <c r="L2206" t="b">
        <v>0</v>
      </c>
      <c r="M2206">
        <v>73</v>
      </c>
      <c r="N2206" t="b">
        <v>1</v>
      </c>
      <c r="O2206" t="s">
        <v>8281</v>
      </c>
      <c r="P2206" t="s">
        <v>8286</v>
      </c>
      <c r="Q2206" s="13">
        <f t="shared" si="137"/>
        <v>2013</v>
      </c>
      <c r="R2206" s="16">
        <f t="shared" si="138"/>
        <v>2</v>
      </c>
      <c r="S2206" t="str">
        <f t="shared" si="139"/>
        <v>Feb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f t="shared" si="136"/>
        <v>41031.82163194444</v>
      </c>
      <c r="L2207" t="b">
        <v>0</v>
      </c>
      <c r="M2207">
        <v>27</v>
      </c>
      <c r="N2207" t="b">
        <v>1</v>
      </c>
      <c r="O2207" t="s">
        <v>8281</v>
      </c>
      <c r="P2207" t="s">
        <v>8286</v>
      </c>
      <c r="Q2207" s="13">
        <f t="shared" si="137"/>
        <v>2012</v>
      </c>
      <c r="R2207" s="16">
        <f t="shared" si="138"/>
        <v>5</v>
      </c>
      <c r="S2207" t="str">
        <f t="shared" si="139"/>
        <v>May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f t="shared" si="136"/>
        <v>40997.257222222222</v>
      </c>
      <c r="L2208" t="b">
        <v>0</v>
      </c>
      <c r="M2208">
        <v>34</v>
      </c>
      <c r="N2208" t="b">
        <v>1</v>
      </c>
      <c r="O2208" t="s">
        <v>8281</v>
      </c>
      <c r="P2208" t="s">
        <v>8286</v>
      </c>
      <c r="Q2208" s="13">
        <f t="shared" si="137"/>
        <v>2012</v>
      </c>
      <c r="R2208" s="16">
        <f t="shared" si="138"/>
        <v>3</v>
      </c>
      <c r="S2208" t="str">
        <f t="shared" si="139"/>
        <v>Mar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f t="shared" si="136"/>
        <v>41564.194131944445</v>
      </c>
      <c r="L2209" t="b">
        <v>0</v>
      </c>
      <c r="M2209">
        <v>7</v>
      </c>
      <c r="N2209" t="b">
        <v>1</v>
      </c>
      <c r="O2209" t="s">
        <v>8281</v>
      </c>
      <c r="P2209" t="s">
        <v>8286</v>
      </c>
      <c r="Q2209" s="13">
        <f t="shared" si="137"/>
        <v>2013</v>
      </c>
      <c r="R2209" s="16">
        <f t="shared" si="138"/>
        <v>10</v>
      </c>
      <c r="S2209" t="str">
        <f t="shared" si="139"/>
        <v>Oct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f t="shared" si="136"/>
        <v>40946.882245370369</v>
      </c>
      <c r="L2210" t="b">
        <v>0</v>
      </c>
      <c r="M2210">
        <v>24</v>
      </c>
      <c r="N2210" t="b">
        <v>1</v>
      </c>
      <c r="O2210" t="s">
        <v>8281</v>
      </c>
      <c r="P2210" t="s">
        <v>8286</v>
      </c>
      <c r="Q2210" s="13">
        <f t="shared" si="137"/>
        <v>2012</v>
      </c>
      <c r="R2210" s="16">
        <f t="shared" si="138"/>
        <v>2</v>
      </c>
      <c r="S2210" t="str">
        <f t="shared" si="139"/>
        <v>Feb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f t="shared" si="136"/>
        <v>41732.479675925926</v>
      </c>
      <c r="L2211" t="b">
        <v>0</v>
      </c>
      <c r="M2211">
        <v>15</v>
      </c>
      <c r="N2211" t="b">
        <v>1</v>
      </c>
      <c r="O2211" t="s">
        <v>8281</v>
      </c>
      <c r="P2211" t="s">
        <v>8286</v>
      </c>
      <c r="Q2211" s="13">
        <f t="shared" si="137"/>
        <v>2014</v>
      </c>
      <c r="R2211" s="16">
        <f t="shared" si="138"/>
        <v>4</v>
      </c>
      <c r="S2211" t="str">
        <f t="shared" si="139"/>
        <v>Apr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f t="shared" si="136"/>
        <v>40956.066087962965</v>
      </c>
      <c r="L2212" t="b">
        <v>0</v>
      </c>
      <c r="M2212">
        <v>72</v>
      </c>
      <c r="N2212" t="b">
        <v>1</v>
      </c>
      <c r="O2212" t="s">
        <v>8281</v>
      </c>
      <c r="P2212" t="s">
        <v>8286</v>
      </c>
      <c r="Q2212" s="13">
        <f t="shared" si="137"/>
        <v>2012</v>
      </c>
      <c r="R2212" s="16">
        <f t="shared" si="138"/>
        <v>2</v>
      </c>
      <c r="S2212" t="str">
        <f t="shared" si="139"/>
        <v>Feb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f t="shared" si="136"/>
        <v>41716.785011574073</v>
      </c>
      <c r="L2213" t="b">
        <v>0</v>
      </c>
      <c r="M2213">
        <v>120</v>
      </c>
      <c r="N2213" t="b">
        <v>1</v>
      </c>
      <c r="O2213" t="s">
        <v>8281</v>
      </c>
      <c r="P2213" t="s">
        <v>8286</v>
      </c>
      <c r="Q2213" s="13">
        <f t="shared" si="137"/>
        <v>2014</v>
      </c>
      <c r="R2213" s="16">
        <f t="shared" si="138"/>
        <v>3</v>
      </c>
      <c r="S2213" t="str">
        <f t="shared" si="139"/>
        <v>Mar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f t="shared" si="136"/>
        <v>41548.747418981482</v>
      </c>
      <c r="L2214" t="b">
        <v>0</v>
      </c>
      <c r="M2214">
        <v>123</v>
      </c>
      <c r="N2214" t="b">
        <v>1</v>
      </c>
      <c r="O2214" t="s">
        <v>8281</v>
      </c>
      <c r="P2214" t="s">
        <v>8286</v>
      </c>
      <c r="Q2214" s="13">
        <f t="shared" si="137"/>
        <v>2013</v>
      </c>
      <c r="R2214" s="16">
        <f t="shared" si="138"/>
        <v>10</v>
      </c>
      <c r="S2214" t="str">
        <f t="shared" si="139"/>
        <v>Oct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f t="shared" si="136"/>
        <v>42109.826145833329</v>
      </c>
      <c r="L2215" t="b">
        <v>0</v>
      </c>
      <c r="M2215">
        <v>1</v>
      </c>
      <c r="N2215" t="b">
        <v>1</v>
      </c>
      <c r="O2215" t="s">
        <v>8281</v>
      </c>
      <c r="P2215" t="s">
        <v>8286</v>
      </c>
      <c r="Q2215" s="13">
        <f t="shared" si="137"/>
        <v>2015</v>
      </c>
      <c r="R2215" s="16">
        <f t="shared" si="138"/>
        <v>4</v>
      </c>
      <c r="S2215" t="str">
        <f t="shared" si="139"/>
        <v>Apr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f t="shared" si="136"/>
        <v>41646.792222222226</v>
      </c>
      <c r="L2216" t="b">
        <v>0</v>
      </c>
      <c r="M2216">
        <v>24</v>
      </c>
      <c r="N2216" t="b">
        <v>1</v>
      </c>
      <c r="O2216" t="s">
        <v>8281</v>
      </c>
      <c r="P2216" t="s">
        <v>8286</v>
      </c>
      <c r="Q2216" s="13">
        <f t="shared" si="137"/>
        <v>2014</v>
      </c>
      <c r="R2216" s="16">
        <f t="shared" si="138"/>
        <v>1</v>
      </c>
      <c r="S2216" t="str">
        <f t="shared" si="139"/>
        <v>Jan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f t="shared" si="136"/>
        <v>40958.717268518521</v>
      </c>
      <c r="L2217" t="b">
        <v>0</v>
      </c>
      <c r="M2217">
        <v>33</v>
      </c>
      <c r="N2217" t="b">
        <v>1</v>
      </c>
      <c r="O2217" t="s">
        <v>8281</v>
      </c>
      <c r="P2217" t="s">
        <v>8286</v>
      </c>
      <c r="Q2217" s="13">
        <f t="shared" si="137"/>
        <v>2012</v>
      </c>
      <c r="R2217" s="16">
        <f t="shared" si="138"/>
        <v>2</v>
      </c>
      <c r="S2217" t="str">
        <f t="shared" si="139"/>
        <v>Feb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f t="shared" si="136"/>
        <v>42194.751678240747</v>
      </c>
      <c r="L2218" t="b">
        <v>0</v>
      </c>
      <c r="M2218">
        <v>14</v>
      </c>
      <c r="N2218" t="b">
        <v>1</v>
      </c>
      <c r="O2218" t="s">
        <v>8281</v>
      </c>
      <c r="P2218" t="s">
        <v>8286</v>
      </c>
      <c r="Q2218" s="13">
        <f t="shared" si="137"/>
        <v>2015</v>
      </c>
      <c r="R2218" s="16">
        <f t="shared" si="138"/>
        <v>7</v>
      </c>
      <c r="S2218" t="str">
        <f t="shared" si="139"/>
        <v>Jul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f t="shared" si="136"/>
        <v>42299.776770833334</v>
      </c>
      <c r="L2219" t="b">
        <v>0</v>
      </c>
      <c r="M2219">
        <v>9</v>
      </c>
      <c r="N2219" t="b">
        <v>1</v>
      </c>
      <c r="O2219" t="s">
        <v>8281</v>
      </c>
      <c r="P2219" t="s">
        <v>8286</v>
      </c>
      <c r="Q2219" s="13">
        <f t="shared" si="137"/>
        <v>2015</v>
      </c>
      <c r="R2219" s="16">
        <f t="shared" si="138"/>
        <v>10</v>
      </c>
      <c r="S2219" t="str">
        <f t="shared" si="139"/>
        <v>Oct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f t="shared" si="136"/>
        <v>41127.812303240738</v>
      </c>
      <c r="L2220" t="b">
        <v>0</v>
      </c>
      <c r="M2220">
        <v>76</v>
      </c>
      <c r="N2220" t="b">
        <v>1</v>
      </c>
      <c r="O2220" t="s">
        <v>8281</v>
      </c>
      <c r="P2220" t="s">
        <v>8286</v>
      </c>
      <c r="Q2220" s="13">
        <f t="shared" si="137"/>
        <v>2012</v>
      </c>
      <c r="R2220" s="16">
        <f t="shared" si="138"/>
        <v>8</v>
      </c>
      <c r="S2220" t="str">
        <f t="shared" si="139"/>
        <v>Aug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f t="shared" si="136"/>
        <v>42205.718888888892</v>
      </c>
      <c r="L2221" t="b">
        <v>0</v>
      </c>
      <c r="M2221">
        <v>19</v>
      </c>
      <c r="N2221" t="b">
        <v>1</v>
      </c>
      <c r="O2221" t="s">
        <v>8281</v>
      </c>
      <c r="P2221" t="s">
        <v>8286</v>
      </c>
      <c r="Q2221" s="13">
        <f t="shared" si="137"/>
        <v>2015</v>
      </c>
      <c r="R2221" s="16">
        <f t="shared" si="138"/>
        <v>7</v>
      </c>
      <c r="S2221" t="str">
        <f t="shared" si="139"/>
        <v>Jul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f t="shared" si="136"/>
        <v>41452.060601851852</v>
      </c>
      <c r="L2222" t="b">
        <v>0</v>
      </c>
      <c r="M2222">
        <v>69</v>
      </c>
      <c r="N2222" t="b">
        <v>1</v>
      </c>
      <c r="O2222" t="s">
        <v>8281</v>
      </c>
      <c r="P2222" t="s">
        <v>8286</v>
      </c>
      <c r="Q2222" s="13">
        <f t="shared" si="137"/>
        <v>2013</v>
      </c>
      <c r="R2222" s="16">
        <f t="shared" si="138"/>
        <v>6</v>
      </c>
      <c r="S2222" t="str">
        <f t="shared" si="139"/>
        <v>Jun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f t="shared" si="136"/>
        <v>42452.666770833333</v>
      </c>
      <c r="L2223" t="b">
        <v>0</v>
      </c>
      <c r="M2223">
        <v>218</v>
      </c>
      <c r="N2223" t="b">
        <v>1</v>
      </c>
      <c r="O2223" t="s">
        <v>8289</v>
      </c>
      <c r="P2223" t="s">
        <v>8307</v>
      </c>
      <c r="Q2223" s="13">
        <f t="shared" si="137"/>
        <v>2016</v>
      </c>
      <c r="R2223" s="16">
        <f t="shared" si="138"/>
        <v>3</v>
      </c>
      <c r="S2223" t="str">
        <f t="shared" si="139"/>
        <v>Mar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f t="shared" si="136"/>
        <v>40906.787581018521</v>
      </c>
      <c r="L2224" t="b">
        <v>0</v>
      </c>
      <c r="M2224">
        <v>30</v>
      </c>
      <c r="N2224" t="b">
        <v>1</v>
      </c>
      <c r="O2224" t="s">
        <v>8289</v>
      </c>
      <c r="P2224" t="s">
        <v>8307</v>
      </c>
      <c r="Q2224" s="13">
        <f t="shared" si="137"/>
        <v>2011</v>
      </c>
      <c r="R2224" s="16">
        <f t="shared" si="138"/>
        <v>12</v>
      </c>
      <c r="S2224" t="str">
        <f t="shared" si="139"/>
        <v>Dec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f t="shared" si="136"/>
        <v>42152.640833333338</v>
      </c>
      <c r="L2225" t="b">
        <v>0</v>
      </c>
      <c r="M2225">
        <v>100</v>
      </c>
      <c r="N2225" t="b">
        <v>1</v>
      </c>
      <c r="O2225" t="s">
        <v>8289</v>
      </c>
      <c r="P2225" t="s">
        <v>8307</v>
      </c>
      <c r="Q2225" s="13">
        <f t="shared" si="137"/>
        <v>2015</v>
      </c>
      <c r="R2225" s="16">
        <f t="shared" si="138"/>
        <v>5</v>
      </c>
      <c r="S2225" t="str">
        <f t="shared" si="139"/>
        <v>May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f t="shared" si="136"/>
        <v>42644.667534722219</v>
      </c>
      <c r="L2226" t="b">
        <v>0</v>
      </c>
      <c r="M2226">
        <v>296</v>
      </c>
      <c r="N2226" t="b">
        <v>1</v>
      </c>
      <c r="O2226" t="s">
        <v>8289</v>
      </c>
      <c r="P2226" t="s">
        <v>8307</v>
      </c>
      <c r="Q2226" s="13">
        <f t="shared" si="137"/>
        <v>2016</v>
      </c>
      <c r="R2226" s="16">
        <f t="shared" si="138"/>
        <v>10</v>
      </c>
      <c r="S2226" t="str">
        <f t="shared" si="139"/>
        <v>Oct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f t="shared" si="136"/>
        <v>41873.79184027778</v>
      </c>
      <c r="L2227" t="b">
        <v>0</v>
      </c>
      <c r="M2227">
        <v>1204</v>
      </c>
      <c r="N2227" t="b">
        <v>1</v>
      </c>
      <c r="O2227" t="s">
        <v>8289</v>
      </c>
      <c r="P2227" t="s">
        <v>8307</v>
      </c>
      <c r="Q2227" s="13">
        <f t="shared" si="137"/>
        <v>2014</v>
      </c>
      <c r="R2227" s="16">
        <f t="shared" si="138"/>
        <v>8</v>
      </c>
      <c r="S2227" t="str">
        <f t="shared" si="139"/>
        <v>Aug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f t="shared" si="136"/>
        <v>42381.79886574074</v>
      </c>
      <c r="L2228" t="b">
        <v>0</v>
      </c>
      <c r="M2228">
        <v>321</v>
      </c>
      <c r="N2228" t="b">
        <v>1</v>
      </c>
      <c r="O2228" t="s">
        <v>8289</v>
      </c>
      <c r="P2228" t="s">
        <v>8307</v>
      </c>
      <c r="Q2228" s="13">
        <f t="shared" si="137"/>
        <v>2016</v>
      </c>
      <c r="R2228" s="16">
        <f t="shared" si="138"/>
        <v>1</v>
      </c>
      <c r="S2228" t="str">
        <f t="shared" si="139"/>
        <v>Jan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f t="shared" si="136"/>
        <v>41561.807349537034</v>
      </c>
      <c r="L2229" t="b">
        <v>0</v>
      </c>
      <c r="M2229">
        <v>301</v>
      </c>
      <c r="N2229" t="b">
        <v>1</v>
      </c>
      <c r="O2229" t="s">
        <v>8289</v>
      </c>
      <c r="P2229" t="s">
        <v>8307</v>
      </c>
      <c r="Q2229" s="13">
        <f t="shared" si="137"/>
        <v>2013</v>
      </c>
      <c r="R2229" s="16">
        <f t="shared" si="138"/>
        <v>10</v>
      </c>
      <c r="S2229" t="str">
        <f t="shared" si="139"/>
        <v>Oct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f t="shared" si="136"/>
        <v>42202.278194444443</v>
      </c>
      <c r="L2230" t="b">
        <v>0</v>
      </c>
      <c r="M2230">
        <v>144</v>
      </c>
      <c r="N2230" t="b">
        <v>1</v>
      </c>
      <c r="O2230" t="s">
        <v>8289</v>
      </c>
      <c r="P2230" t="s">
        <v>8307</v>
      </c>
      <c r="Q2230" s="13">
        <f t="shared" si="137"/>
        <v>2015</v>
      </c>
      <c r="R2230" s="16">
        <f t="shared" si="138"/>
        <v>7</v>
      </c>
      <c r="S2230" t="str">
        <f t="shared" si="139"/>
        <v>Jul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f t="shared" si="136"/>
        <v>41484.664247685185</v>
      </c>
      <c r="L2231" t="b">
        <v>0</v>
      </c>
      <c r="M2231">
        <v>539</v>
      </c>
      <c r="N2231" t="b">
        <v>1</v>
      </c>
      <c r="O2231" t="s">
        <v>8289</v>
      </c>
      <c r="P2231" t="s">
        <v>8307</v>
      </c>
      <c r="Q2231" s="13">
        <f t="shared" si="137"/>
        <v>2013</v>
      </c>
      <c r="R2231" s="16">
        <f t="shared" si="138"/>
        <v>7</v>
      </c>
      <c r="S2231" t="str">
        <f t="shared" si="139"/>
        <v>Jul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f t="shared" si="136"/>
        <v>41724.881099537037</v>
      </c>
      <c r="L2232" t="b">
        <v>0</v>
      </c>
      <c r="M2232">
        <v>498</v>
      </c>
      <c r="N2232" t="b">
        <v>1</v>
      </c>
      <c r="O2232" t="s">
        <v>8289</v>
      </c>
      <c r="P2232" t="s">
        <v>8307</v>
      </c>
      <c r="Q2232" s="13">
        <f t="shared" si="137"/>
        <v>2014</v>
      </c>
      <c r="R2232" s="16">
        <f t="shared" si="138"/>
        <v>3</v>
      </c>
      <c r="S2232" t="str">
        <f t="shared" si="139"/>
        <v>Mar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f t="shared" si="136"/>
        <v>41423.910891203705</v>
      </c>
      <c r="L2233" t="b">
        <v>0</v>
      </c>
      <c r="M2233">
        <v>1113</v>
      </c>
      <c r="N2233" t="b">
        <v>1</v>
      </c>
      <c r="O2233" t="s">
        <v>8289</v>
      </c>
      <c r="P2233" t="s">
        <v>8307</v>
      </c>
      <c r="Q2233" s="13">
        <f t="shared" si="137"/>
        <v>2013</v>
      </c>
      <c r="R2233" s="16">
        <f t="shared" si="138"/>
        <v>5</v>
      </c>
      <c r="S2233" t="str">
        <f t="shared" si="139"/>
        <v>May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f t="shared" si="136"/>
        <v>41806.794074074074</v>
      </c>
      <c r="L2234" t="b">
        <v>0</v>
      </c>
      <c r="M2234">
        <v>988</v>
      </c>
      <c r="N2234" t="b">
        <v>1</v>
      </c>
      <c r="O2234" t="s">
        <v>8289</v>
      </c>
      <c r="P2234" t="s">
        <v>8307</v>
      </c>
      <c r="Q2234" s="13">
        <f t="shared" si="137"/>
        <v>2014</v>
      </c>
      <c r="R2234" s="16">
        <f t="shared" si="138"/>
        <v>6</v>
      </c>
      <c r="S2234" t="str">
        <f t="shared" si="139"/>
        <v>Jun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f t="shared" si="136"/>
        <v>42331.378923611104</v>
      </c>
      <c r="L2235" t="b">
        <v>0</v>
      </c>
      <c r="M2235">
        <v>391</v>
      </c>
      <c r="N2235" t="b">
        <v>1</v>
      </c>
      <c r="O2235" t="s">
        <v>8289</v>
      </c>
      <c r="P2235" t="s">
        <v>8307</v>
      </c>
      <c r="Q2235" s="13">
        <f t="shared" si="137"/>
        <v>2015</v>
      </c>
      <c r="R2235" s="16">
        <f t="shared" si="138"/>
        <v>11</v>
      </c>
      <c r="S2235" t="str">
        <f t="shared" si="139"/>
        <v>Nov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f t="shared" si="136"/>
        <v>42710.824618055558</v>
      </c>
      <c r="L2236" t="b">
        <v>0</v>
      </c>
      <c r="M2236">
        <v>28</v>
      </c>
      <c r="N2236" t="b">
        <v>1</v>
      </c>
      <c r="O2236" t="s">
        <v>8289</v>
      </c>
      <c r="P2236" t="s">
        <v>8307</v>
      </c>
      <c r="Q2236" s="13">
        <f t="shared" si="137"/>
        <v>2016</v>
      </c>
      <c r="R2236" s="16">
        <f t="shared" si="138"/>
        <v>12</v>
      </c>
      <c r="S2236" t="str">
        <f t="shared" si="139"/>
        <v>Dec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f t="shared" si="136"/>
        <v>42062.022118055553</v>
      </c>
      <c r="L2237" t="b">
        <v>0</v>
      </c>
      <c r="M2237">
        <v>147</v>
      </c>
      <c r="N2237" t="b">
        <v>1</v>
      </c>
      <c r="O2237" t="s">
        <v>8289</v>
      </c>
      <c r="P2237" t="s">
        <v>8307</v>
      </c>
      <c r="Q2237" s="13">
        <f t="shared" si="137"/>
        <v>2015</v>
      </c>
      <c r="R2237" s="16">
        <f t="shared" si="138"/>
        <v>2</v>
      </c>
      <c r="S2237" t="str">
        <f t="shared" si="139"/>
        <v>Feb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f t="shared" si="136"/>
        <v>42371.617164351846</v>
      </c>
      <c r="L2238" t="b">
        <v>0</v>
      </c>
      <c r="M2238">
        <v>680</v>
      </c>
      <c r="N2238" t="b">
        <v>1</v>
      </c>
      <c r="O2238" t="s">
        <v>8289</v>
      </c>
      <c r="P2238" t="s">
        <v>8307</v>
      </c>
      <c r="Q2238" s="13">
        <f t="shared" si="137"/>
        <v>2016</v>
      </c>
      <c r="R2238" s="16">
        <f t="shared" si="138"/>
        <v>1</v>
      </c>
      <c r="S2238" t="str">
        <f t="shared" si="139"/>
        <v>Jan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f t="shared" si="136"/>
        <v>41915.003275462965</v>
      </c>
      <c r="L2239" t="b">
        <v>0</v>
      </c>
      <c r="M2239">
        <v>983</v>
      </c>
      <c r="N2239" t="b">
        <v>1</v>
      </c>
      <c r="O2239" t="s">
        <v>8289</v>
      </c>
      <c r="P2239" t="s">
        <v>8307</v>
      </c>
      <c r="Q2239" s="13">
        <f t="shared" si="137"/>
        <v>2014</v>
      </c>
      <c r="R2239" s="16">
        <f t="shared" si="138"/>
        <v>10</v>
      </c>
      <c r="S2239" t="str">
        <f t="shared" si="139"/>
        <v>Oct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f t="shared" si="136"/>
        <v>42774.621712962966</v>
      </c>
      <c r="L2240" t="b">
        <v>0</v>
      </c>
      <c r="M2240">
        <v>79</v>
      </c>
      <c r="N2240" t="b">
        <v>1</v>
      </c>
      <c r="O2240" t="s">
        <v>8289</v>
      </c>
      <c r="P2240" t="s">
        <v>8307</v>
      </c>
      <c r="Q2240" s="13">
        <f t="shared" si="137"/>
        <v>2017</v>
      </c>
      <c r="R2240" s="16">
        <f t="shared" si="138"/>
        <v>2</v>
      </c>
      <c r="S2240" t="str">
        <f t="shared" si="139"/>
        <v>Feb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f t="shared" si="136"/>
        <v>41572.958495370374</v>
      </c>
      <c r="L2241" t="b">
        <v>0</v>
      </c>
      <c r="M2241">
        <v>426</v>
      </c>
      <c r="N2241" t="b">
        <v>1</v>
      </c>
      <c r="O2241" t="s">
        <v>8289</v>
      </c>
      <c r="P2241" t="s">
        <v>8307</v>
      </c>
      <c r="Q2241" s="13">
        <f t="shared" si="137"/>
        <v>2013</v>
      </c>
      <c r="R2241" s="16">
        <f t="shared" si="138"/>
        <v>10</v>
      </c>
      <c r="S2241" t="str">
        <f t="shared" si="139"/>
        <v>Oct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f t="shared" si="136"/>
        <v>42452.825740740736</v>
      </c>
      <c r="L2242" t="b">
        <v>0</v>
      </c>
      <c r="M2242">
        <v>96</v>
      </c>
      <c r="N2242" t="b">
        <v>1</v>
      </c>
      <c r="O2242" t="s">
        <v>8289</v>
      </c>
      <c r="P2242" t="s">
        <v>8307</v>
      </c>
      <c r="Q2242" s="13">
        <f t="shared" si="137"/>
        <v>2016</v>
      </c>
      <c r="R2242" s="16">
        <f t="shared" si="138"/>
        <v>3</v>
      </c>
      <c r="S2242" t="str">
        <f t="shared" si="139"/>
        <v>Mar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f t="shared" ref="K2243:K2306" si="140">J2243/60/60/24+DATE(1970,1,1)</f>
        <v>42766.827546296292</v>
      </c>
      <c r="L2243" t="b">
        <v>0</v>
      </c>
      <c r="M2243">
        <v>163</v>
      </c>
      <c r="N2243" t="b">
        <v>1</v>
      </c>
      <c r="O2243" t="s">
        <v>8289</v>
      </c>
      <c r="P2243" t="s">
        <v>8307</v>
      </c>
      <c r="Q2243" s="13">
        <f t="shared" ref="Q2243:Q2306" si="141">YEAR(K2243)</f>
        <v>2017</v>
      </c>
      <c r="R2243" s="16">
        <f t="shared" ref="R2243:R2306" si="142">MONTH(K2243)</f>
        <v>1</v>
      </c>
      <c r="S2243" t="str">
        <f t="shared" ref="S2243:S2306" si="143">TEXT(R2243*29,"MMM")</f>
        <v>Jan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f t="shared" si="140"/>
        <v>41569.575613425928</v>
      </c>
      <c r="L2244" t="b">
        <v>0</v>
      </c>
      <c r="M2244">
        <v>2525</v>
      </c>
      <c r="N2244" t="b">
        <v>1</v>
      </c>
      <c r="O2244" t="s">
        <v>8289</v>
      </c>
      <c r="P2244" t="s">
        <v>8307</v>
      </c>
      <c r="Q2244" s="13">
        <f t="shared" si="141"/>
        <v>2013</v>
      </c>
      <c r="R2244" s="16">
        <f t="shared" si="142"/>
        <v>10</v>
      </c>
      <c r="S2244" t="str">
        <f t="shared" si="143"/>
        <v>Oct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f t="shared" si="140"/>
        <v>42800.751041666663</v>
      </c>
      <c r="L2245" t="b">
        <v>0</v>
      </c>
      <c r="M2245">
        <v>2035</v>
      </c>
      <c r="N2245" t="b">
        <v>1</v>
      </c>
      <c r="O2245" t="s">
        <v>8289</v>
      </c>
      <c r="P2245" t="s">
        <v>8307</v>
      </c>
      <c r="Q2245" s="13">
        <f t="shared" si="141"/>
        <v>2017</v>
      </c>
      <c r="R2245" s="16">
        <f t="shared" si="142"/>
        <v>3</v>
      </c>
      <c r="S2245" t="str">
        <f t="shared" si="143"/>
        <v>Mar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f t="shared" si="140"/>
        <v>42647.818819444445</v>
      </c>
      <c r="L2246" t="b">
        <v>0</v>
      </c>
      <c r="M2246">
        <v>290</v>
      </c>
      <c r="N2246" t="b">
        <v>1</v>
      </c>
      <c r="O2246" t="s">
        <v>8289</v>
      </c>
      <c r="P2246" t="s">
        <v>8307</v>
      </c>
      <c r="Q2246" s="13">
        <f t="shared" si="141"/>
        <v>2016</v>
      </c>
      <c r="R2246" s="16">
        <f t="shared" si="142"/>
        <v>10</v>
      </c>
      <c r="S2246" t="str">
        <f t="shared" si="143"/>
        <v>Oct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f t="shared" si="140"/>
        <v>41660.708530092597</v>
      </c>
      <c r="L2247" t="b">
        <v>0</v>
      </c>
      <c r="M2247">
        <v>1980</v>
      </c>
      <c r="N2247" t="b">
        <v>1</v>
      </c>
      <c r="O2247" t="s">
        <v>8289</v>
      </c>
      <c r="P2247" t="s">
        <v>8307</v>
      </c>
      <c r="Q2247" s="13">
        <f t="shared" si="141"/>
        <v>2014</v>
      </c>
      <c r="R2247" s="16">
        <f t="shared" si="142"/>
        <v>1</v>
      </c>
      <c r="S2247" t="str">
        <f t="shared" si="143"/>
        <v>Jan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f t="shared" si="140"/>
        <v>42221.79178240741</v>
      </c>
      <c r="L2248" t="b">
        <v>0</v>
      </c>
      <c r="M2248">
        <v>57</v>
      </c>
      <c r="N2248" t="b">
        <v>1</v>
      </c>
      <c r="O2248" t="s">
        <v>8289</v>
      </c>
      <c r="P2248" t="s">
        <v>8307</v>
      </c>
      <c r="Q2248" s="13">
        <f t="shared" si="141"/>
        <v>2015</v>
      </c>
      <c r="R2248" s="16">
        <f t="shared" si="142"/>
        <v>8</v>
      </c>
      <c r="S2248" t="str">
        <f t="shared" si="143"/>
        <v>Aug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f t="shared" si="140"/>
        <v>42200.666261574079</v>
      </c>
      <c r="L2249" t="b">
        <v>0</v>
      </c>
      <c r="M2249">
        <v>380</v>
      </c>
      <c r="N2249" t="b">
        <v>1</v>
      </c>
      <c r="O2249" t="s">
        <v>8289</v>
      </c>
      <c r="P2249" t="s">
        <v>8307</v>
      </c>
      <c r="Q2249" s="13">
        <f t="shared" si="141"/>
        <v>2015</v>
      </c>
      <c r="R2249" s="16">
        <f t="shared" si="142"/>
        <v>7</v>
      </c>
      <c r="S2249" t="str">
        <f t="shared" si="143"/>
        <v>Jul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f t="shared" si="140"/>
        <v>42688.875902777778</v>
      </c>
      <c r="L2250" t="b">
        <v>0</v>
      </c>
      <c r="M2250">
        <v>128</v>
      </c>
      <c r="N2250" t="b">
        <v>1</v>
      </c>
      <c r="O2250" t="s">
        <v>8289</v>
      </c>
      <c r="P2250" t="s">
        <v>8307</v>
      </c>
      <c r="Q2250" s="13">
        <f t="shared" si="141"/>
        <v>2016</v>
      </c>
      <c r="R2250" s="16">
        <f t="shared" si="142"/>
        <v>11</v>
      </c>
      <c r="S2250" t="str">
        <f t="shared" si="143"/>
        <v>Nov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f t="shared" si="140"/>
        <v>41336.703298611108</v>
      </c>
      <c r="L2251" t="b">
        <v>0</v>
      </c>
      <c r="M2251">
        <v>180</v>
      </c>
      <c r="N2251" t="b">
        <v>1</v>
      </c>
      <c r="O2251" t="s">
        <v>8289</v>
      </c>
      <c r="P2251" t="s">
        <v>8307</v>
      </c>
      <c r="Q2251" s="13">
        <f t="shared" si="141"/>
        <v>2013</v>
      </c>
      <c r="R2251" s="16">
        <f t="shared" si="142"/>
        <v>3</v>
      </c>
      <c r="S2251" t="str">
        <f t="shared" si="143"/>
        <v>Mar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f t="shared" si="140"/>
        <v>42677.005474537036</v>
      </c>
      <c r="L2252" t="b">
        <v>0</v>
      </c>
      <c r="M2252">
        <v>571</v>
      </c>
      <c r="N2252" t="b">
        <v>1</v>
      </c>
      <c r="O2252" t="s">
        <v>8289</v>
      </c>
      <c r="P2252" t="s">
        <v>8307</v>
      </c>
      <c r="Q2252" s="13">
        <f t="shared" si="141"/>
        <v>2016</v>
      </c>
      <c r="R2252" s="16">
        <f t="shared" si="142"/>
        <v>11</v>
      </c>
      <c r="S2252" t="str">
        <f t="shared" si="143"/>
        <v>Nov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f t="shared" si="140"/>
        <v>41846.34579861111</v>
      </c>
      <c r="L2253" t="b">
        <v>0</v>
      </c>
      <c r="M2253">
        <v>480</v>
      </c>
      <c r="N2253" t="b">
        <v>1</v>
      </c>
      <c r="O2253" t="s">
        <v>8289</v>
      </c>
      <c r="P2253" t="s">
        <v>8307</v>
      </c>
      <c r="Q2253" s="13">
        <f t="shared" si="141"/>
        <v>2014</v>
      </c>
      <c r="R2253" s="16">
        <f t="shared" si="142"/>
        <v>7</v>
      </c>
      <c r="S2253" t="str">
        <f t="shared" si="143"/>
        <v>Jul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f t="shared" si="140"/>
        <v>42573.327986111108</v>
      </c>
      <c r="L2254" t="b">
        <v>0</v>
      </c>
      <c r="M2254">
        <v>249</v>
      </c>
      <c r="N2254" t="b">
        <v>1</v>
      </c>
      <c r="O2254" t="s">
        <v>8289</v>
      </c>
      <c r="P2254" t="s">
        <v>8307</v>
      </c>
      <c r="Q2254" s="13">
        <f t="shared" si="141"/>
        <v>2016</v>
      </c>
      <c r="R2254" s="16">
        <f t="shared" si="142"/>
        <v>7</v>
      </c>
      <c r="S2254" t="str">
        <f t="shared" si="143"/>
        <v>Jul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f t="shared" si="140"/>
        <v>42296.631331018521</v>
      </c>
      <c r="L2255" t="b">
        <v>0</v>
      </c>
      <c r="M2255">
        <v>84</v>
      </c>
      <c r="N2255" t="b">
        <v>1</v>
      </c>
      <c r="O2255" t="s">
        <v>8289</v>
      </c>
      <c r="P2255" t="s">
        <v>8307</v>
      </c>
      <c r="Q2255" s="13">
        <f t="shared" si="141"/>
        <v>2015</v>
      </c>
      <c r="R2255" s="16">
        <f t="shared" si="142"/>
        <v>10</v>
      </c>
      <c r="S2255" t="str">
        <f t="shared" si="143"/>
        <v>Oct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f t="shared" si="140"/>
        <v>42752.647777777776</v>
      </c>
      <c r="L2256" t="b">
        <v>0</v>
      </c>
      <c r="M2256">
        <v>197</v>
      </c>
      <c r="N2256" t="b">
        <v>1</v>
      </c>
      <c r="O2256" t="s">
        <v>8289</v>
      </c>
      <c r="P2256" t="s">
        <v>8307</v>
      </c>
      <c r="Q2256" s="13">
        <f t="shared" si="141"/>
        <v>2017</v>
      </c>
      <c r="R2256" s="16">
        <f t="shared" si="142"/>
        <v>1</v>
      </c>
      <c r="S2256" t="str">
        <f t="shared" si="143"/>
        <v>Jan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f t="shared" si="140"/>
        <v>42467.951979166668</v>
      </c>
      <c r="L2257" t="b">
        <v>0</v>
      </c>
      <c r="M2257">
        <v>271</v>
      </c>
      <c r="N2257" t="b">
        <v>1</v>
      </c>
      <c r="O2257" t="s">
        <v>8289</v>
      </c>
      <c r="P2257" t="s">
        <v>8307</v>
      </c>
      <c r="Q2257" s="13">
        <f t="shared" si="141"/>
        <v>2016</v>
      </c>
      <c r="R2257" s="16">
        <f t="shared" si="142"/>
        <v>4</v>
      </c>
      <c r="S2257" t="str">
        <f t="shared" si="143"/>
        <v>Apr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f t="shared" si="140"/>
        <v>42682.451921296291</v>
      </c>
      <c r="L2258" t="b">
        <v>0</v>
      </c>
      <c r="M2258">
        <v>50</v>
      </c>
      <c r="N2258" t="b">
        <v>1</v>
      </c>
      <c r="O2258" t="s">
        <v>8289</v>
      </c>
      <c r="P2258" t="s">
        <v>8307</v>
      </c>
      <c r="Q2258" s="13">
        <f t="shared" si="141"/>
        <v>2016</v>
      </c>
      <c r="R2258" s="16">
        <f t="shared" si="142"/>
        <v>11</v>
      </c>
      <c r="S2258" t="str">
        <f t="shared" si="143"/>
        <v>Nov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f t="shared" si="140"/>
        <v>42505.936678240745</v>
      </c>
      <c r="L2259" t="b">
        <v>0</v>
      </c>
      <c r="M2259">
        <v>169</v>
      </c>
      <c r="N2259" t="b">
        <v>1</v>
      </c>
      <c r="O2259" t="s">
        <v>8289</v>
      </c>
      <c r="P2259" t="s">
        <v>8307</v>
      </c>
      <c r="Q2259" s="13">
        <f t="shared" si="141"/>
        <v>2016</v>
      </c>
      <c r="R2259" s="16">
        <f t="shared" si="142"/>
        <v>5</v>
      </c>
      <c r="S2259" t="str">
        <f t="shared" si="143"/>
        <v>May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f t="shared" si="140"/>
        <v>42136.75100694444</v>
      </c>
      <c r="L2260" t="b">
        <v>0</v>
      </c>
      <c r="M2260">
        <v>205</v>
      </c>
      <c r="N2260" t="b">
        <v>1</v>
      </c>
      <c r="O2260" t="s">
        <v>8289</v>
      </c>
      <c r="P2260" t="s">
        <v>8307</v>
      </c>
      <c r="Q2260" s="13">
        <f t="shared" si="141"/>
        <v>2015</v>
      </c>
      <c r="R2260" s="16">
        <f t="shared" si="142"/>
        <v>5</v>
      </c>
      <c r="S2260" t="str">
        <f t="shared" si="143"/>
        <v>May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f t="shared" si="140"/>
        <v>42702.804814814815</v>
      </c>
      <c r="L2261" t="b">
        <v>0</v>
      </c>
      <c r="M2261">
        <v>206</v>
      </c>
      <c r="N2261" t="b">
        <v>1</v>
      </c>
      <c r="O2261" t="s">
        <v>8289</v>
      </c>
      <c r="P2261" t="s">
        <v>8307</v>
      </c>
      <c r="Q2261" s="13">
        <f t="shared" si="141"/>
        <v>2016</v>
      </c>
      <c r="R2261" s="16">
        <f t="shared" si="142"/>
        <v>11</v>
      </c>
      <c r="S2261" t="str">
        <f t="shared" si="143"/>
        <v>Nov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f t="shared" si="140"/>
        <v>41695.016782407409</v>
      </c>
      <c r="L2262" t="b">
        <v>0</v>
      </c>
      <c r="M2262">
        <v>84</v>
      </c>
      <c r="N2262" t="b">
        <v>1</v>
      </c>
      <c r="O2262" t="s">
        <v>8289</v>
      </c>
      <c r="P2262" t="s">
        <v>8307</v>
      </c>
      <c r="Q2262" s="13">
        <f t="shared" si="141"/>
        <v>2014</v>
      </c>
      <c r="R2262" s="16">
        <f t="shared" si="142"/>
        <v>2</v>
      </c>
      <c r="S2262" t="str">
        <f t="shared" si="143"/>
        <v>Feb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f t="shared" si="140"/>
        <v>42759.724768518514</v>
      </c>
      <c r="L2263" t="b">
        <v>0</v>
      </c>
      <c r="M2263">
        <v>210</v>
      </c>
      <c r="N2263" t="b">
        <v>1</v>
      </c>
      <c r="O2263" t="s">
        <v>8289</v>
      </c>
      <c r="P2263" t="s">
        <v>8307</v>
      </c>
      <c r="Q2263" s="13">
        <f t="shared" si="141"/>
        <v>2017</v>
      </c>
      <c r="R2263" s="16">
        <f t="shared" si="142"/>
        <v>1</v>
      </c>
      <c r="S2263" t="str">
        <f t="shared" si="143"/>
        <v>Jan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f t="shared" si="140"/>
        <v>41926.585162037038</v>
      </c>
      <c r="L2264" t="b">
        <v>0</v>
      </c>
      <c r="M2264">
        <v>181</v>
      </c>
      <c r="N2264" t="b">
        <v>1</v>
      </c>
      <c r="O2264" t="s">
        <v>8289</v>
      </c>
      <c r="P2264" t="s">
        <v>8307</v>
      </c>
      <c r="Q2264" s="13">
        <f t="shared" si="141"/>
        <v>2014</v>
      </c>
      <c r="R2264" s="16">
        <f t="shared" si="142"/>
        <v>10</v>
      </c>
      <c r="S2264" t="str">
        <f t="shared" si="143"/>
        <v>Oct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f t="shared" si="140"/>
        <v>42014.832326388889</v>
      </c>
      <c r="L2265" t="b">
        <v>0</v>
      </c>
      <c r="M2265">
        <v>60</v>
      </c>
      <c r="N2265" t="b">
        <v>1</v>
      </c>
      <c r="O2265" t="s">
        <v>8289</v>
      </c>
      <c r="P2265" t="s">
        <v>8307</v>
      </c>
      <c r="Q2265" s="13">
        <f t="shared" si="141"/>
        <v>2015</v>
      </c>
      <c r="R2265" s="16">
        <f t="shared" si="142"/>
        <v>1</v>
      </c>
      <c r="S2265" t="str">
        <f t="shared" si="143"/>
        <v>Jan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f t="shared" si="140"/>
        <v>42496.582337962958</v>
      </c>
      <c r="L2266" t="b">
        <v>0</v>
      </c>
      <c r="M2266">
        <v>445</v>
      </c>
      <c r="N2266" t="b">
        <v>1</v>
      </c>
      <c r="O2266" t="s">
        <v>8289</v>
      </c>
      <c r="P2266" t="s">
        <v>8307</v>
      </c>
      <c r="Q2266" s="13">
        <f t="shared" si="141"/>
        <v>2016</v>
      </c>
      <c r="R2266" s="16">
        <f t="shared" si="142"/>
        <v>5</v>
      </c>
      <c r="S2266" t="str">
        <f t="shared" si="143"/>
        <v>May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f t="shared" si="140"/>
        <v>42689.853090277778</v>
      </c>
      <c r="L2267" t="b">
        <v>0</v>
      </c>
      <c r="M2267">
        <v>17</v>
      </c>
      <c r="N2267" t="b">
        <v>1</v>
      </c>
      <c r="O2267" t="s">
        <v>8289</v>
      </c>
      <c r="P2267" t="s">
        <v>8307</v>
      </c>
      <c r="Q2267" s="13">
        <f t="shared" si="141"/>
        <v>2016</v>
      </c>
      <c r="R2267" s="16">
        <f t="shared" si="142"/>
        <v>11</v>
      </c>
      <c r="S2267" t="str">
        <f t="shared" si="143"/>
        <v>Nov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f t="shared" si="140"/>
        <v>42469.874907407408</v>
      </c>
      <c r="L2268" t="b">
        <v>0</v>
      </c>
      <c r="M2268">
        <v>194</v>
      </c>
      <c r="N2268" t="b">
        <v>1</v>
      </c>
      <c r="O2268" t="s">
        <v>8289</v>
      </c>
      <c r="P2268" t="s">
        <v>8307</v>
      </c>
      <c r="Q2268" s="13">
        <f t="shared" si="141"/>
        <v>2016</v>
      </c>
      <c r="R2268" s="16">
        <f t="shared" si="142"/>
        <v>4</v>
      </c>
      <c r="S2268" t="str">
        <f t="shared" si="143"/>
        <v>Apr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f t="shared" si="140"/>
        <v>41968.829826388886</v>
      </c>
      <c r="L2269" t="b">
        <v>0</v>
      </c>
      <c r="M2269">
        <v>404</v>
      </c>
      <c r="N2269" t="b">
        <v>1</v>
      </c>
      <c r="O2269" t="s">
        <v>8289</v>
      </c>
      <c r="P2269" t="s">
        <v>8307</v>
      </c>
      <c r="Q2269" s="13">
        <f t="shared" si="141"/>
        <v>2014</v>
      </c>
      <c r="R2269" s="16">
        <f t="shared" si="142"/>
        <v>11</v>
      </c>
      <c r="S2269" t="str">
        <f t="shared" si="143"/>
        <v>Nov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f t="shared" si="140"/>
        <v>42776.082349537035</v>
      </c>
      <c r="L2270" t="b">
        <v>0</v>
      </c>
      <c r="M2270">
        <v>194</v>
      </c>
      <c r="N2270" t="b">
        <v>1</v>
      </c>
      <c r="O2270" t="s">
        <v>8289</v>
      </c>
      <c r="P2270" t="s">
        <v>8307</v>
      </c>
      <c r="Q2270" s="13">
        <f t="shared" si="141"/>
        <v>2017</v>
      </c>
      <c r="R2270" s="16">
        <f t="shared" si="142"/>
        <v>2</v>
      </c>
      <c r="S2270" t="str">
        <f t="shared" si="143"/>
        <v>Feb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f t="shared" si="140"/>
        <v>42776.704432870371</v>
      </c>
      <c r="L2271" t="b">
        <v>0</v>
      </c>
      <c r="M2271">
        <v>902</v>
      </c>
      <c r="N2271" t="b">
        <v>1</v>
      </c>
      <c r="O2271" t="s">
        <v>8289</v>
      </c>
      <c r="P2271" t="s">
        <v>8307</v>
      </c>
      <c r="Q2271" s="13">
        <f t="shared" si="141"/>
        <v>2017</v>
      </c>
      <c r="R2271" s="16">
        <f t="shared" si="142"/>
        <v>2</v>
      </c>
      <c r="S2271" t="str">
        <f t="shared" si="143"/>
        <v>Feb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f t="shared" si="140"/>
        <v>42725.869363425925</v>
      </c>
      <c r="L2272" t="b">
        <v>0</v>
      </c>
      <c r="M2272">
        <v>1670</v>
      </c>
      <c r="N2272" t="b">
        <v>1</v>
      </c>
      <c r="O2272" t="s">
        <v>8289</v>
      </c>
      <c r="P2272" t="s">
        <v>8307</v>
      </c>
      <c r="Q2272" s="13">
        <f t="shared" si="141"/>
        <v>2016</v>
      </c>
      <c r="R2272" s="16">
        <f t="shared" si="142"/>
        <v>12</v>
      </c>
      <c r="S2272" t="str">
        <f t="shared" si="143"/>
        <v>Dec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f t="shared" si="140"/>
        <v>42684.000046296293</v>
      </c>
      <c r="L2273" t="b">
        <v>0</v>
      </c>
      <c r="M2273">
        <v>1328</v>
      </c>
      <c r="N2273" t="b">
        <v>1</v>
      </c>
      <c r="O2273" t="s">
        <v>8289</v>
      </c>
      <c r="P2273" t="s">
        <v>8307</v>
      </c>
      <c r="Q2273" s="13">
        <f t="shared" si="141"/>
        <v>2016</v>
      </c>
      <c r="R2273" s="16">
        <f t="shared" si="142"/>
        <v>11</v>
      </c>
      <c r="S2273" t="str">
        <f t="shared" si="143"/>
        <v>Nov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f t="shared" si="140"/>
        <v>42315.699490740735</v>
      </c>
      <c r="L2274" t="b">
        <v>0</v>
      </c>
      <c r="M2274">
        <v>944</v>
      </c>
      <c r="N2274" t="b">
        <v>1</v>
      </c>
      <c r="O2274" t="s">
        <v>8289</v>
      </c>
      <c r="P2274" t="s">
        <v>8307</v>
      </c>
      <c r="Q2274" s="13">
        <f t="shared" si="141"/>
        <v>2015</v>
      </c>
      <c r="R2274" s="16">
        <f t="shared" si="142"/>
        <v>11</v>
      </c>
      <c r="S2274" t="str">
        <f t="shared" si="143"/>
        <v>Nov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f t="shared" si="140"/>
        <v>42781.549097222218</v>
      </c>
      <c r="L2275" t="b">
        <v>0</v>
      </c>
      <c r="M2275">
        <v>147</v>
      </c>
      <c r="N2275" t="b">
        <v>1</v>
      </c>
      <c r="O2275" t="s">
        <v>8289</v>
      </c>
      <c r="P2275" t="s">
        <v>8307</v>
      </c>
      <c r="Q2275" s="13">
        <f t="shared" si="141"/>
        <v>2017</v>
      </c>
      <c r="R2275" s="16">
        <f t="shared" si="142"/>
        <v>2</v>
      </c>
      <c r="S2275" t="str">
        <f t="shared" si="143"/>
        <v>Feb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f t="shared" si="140"/>
        <v>41663.500659722224</v>
      </c>
      <c r="L2276" t="b">
        <v>0</v>
      </c>
      <c r="M2276">
        <v>99</v>
      </c>
      <c r="N2276" t="b">
        <v>1</v>
      </c>
      <c r="O2276" t="s">
        <v>8289</v>
      </c>
      <c r="P2276" t="s">
        <v>8307</v>
      </c>
      <c r="Q2276" s="13">
        <f t="shared" si="141"/>
        <v>2014</v>
      </c>
      <c r="R2276" s="16">
        <f t="shared" si="142"/>
        <v>1</v>
      </c>
      <c r="S2276" t="str">
        <f t="shared" si="143"/>
        <v>Jan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f t="shared" si="140"/>
        <v>41965.616655092599</v>
      </c>
      <c r="L2277" t="b">
        <v>0</v>
      </c>
      <c r="M2277">
        <v>79</v>
      </c>
      <c r="N2277" t="b">
        <v>1</v>
      </c>
      <c r="O2277" t="s">
        <v>8289</v>
      </c>
      <c r="P2277" t="s">
        <v>8307</v>
      </c>
      <c r="Q2277" s="13">
        <f t="shared" si="141"/>
        <v>2014</v>
      </c>
      <c r="R2277" s="16">
        <f t="shared" si="142"/>
        <v>11</v>
      </c>
      <c r="S2277" t="str">
        <f t="shared" si="143"/>
        <v>Nov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f t="shared" si="140"/>
        <v>41614.651493055557</v>
      </c>
      <c r="L2278" t="b">
        <v>0</v>
      </c>
      <c r="M2278">
        <v>75</v>
      </c>
      <c r="N2278" t="b">
        <v>1</v>
      </c>
      <c r="O2278" t="s">
        <v>8289</v>
      </c>
      <c r="P2278" t="s">
        <v>8307</v>
      </c>
      <c r="Q2278" s="13">
        <f t="shared" si="141"/>
        <v>2013</v>
      </c>
      <c r="R2278" s="16">
        <f t="shared" si="142"/>
        <v>12</v>
      </c>
      <c r="S2278" t="str">
        <f t="shared" si="143"/>
        <v>Dec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f t="shared" si="140"/>
        <v>40936.678506944445</v>
      </c>
      <c r="L2279" t="b">
        <v>0</v>
      </c>
      <c r="M2279">
        <v>207</v>
      </c>
      <c r="N2279" t="b">
        <v>1</v>
      </c>
      <c r="O2279" t="s">
        <v>8289</v>
      </c>
      <c r="P2279" t="s">
        <v>8307</v>
      </c>
      <c r="Q2279" s="13">
        <f t="shared" si="141"/>
        <v>2012</v>
      </c>
      <c r="R2279" s="16">
        <f t="shared" si="142"/>
        <v>1</v>
      </c>
      <c r="S2279" t="str">
        <f t="shared" si="143"/>
        <v>Jan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f t="shared" si="140"/>
        <v>42338.709108796291</v>
      </c>
      <c r="L2280" t="b">
        <v>0</v>
      </c>
      <c r="M2280">
        <v>102</v>
      </c>
      <c r="N2280" t="b">
        <v>1</v>
      </c>
      <c r="O2280" t="s">
        <v>8289</v>
      </c>
      <c r="P2280" t="s">
        <v>8307</v>
      </c>
      <c r="Q2280" s="13">
        <f t="shared" si="141"/>
        <v>2015</v>
      </c>
      <c r="R2280" s="16">
        <f t="shared" si="142"/>
        <v>11</v>
      </c>
      <c r="S2280" t="str">
        <f t="shared" si="143"/>
        <v>Nov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f t="shared" si="140"/>
        <v>42020.806701388887</v>
      </c>
      <c r="L2281" t="b">
        <v>0</v>
      </c>
      <c r="M2281">
        <v>32</v>
      </c>
      <c r="N2281" t="b">
        <v>1</v>
      </c>
      <c r="O2281" t="s">
        <v>8289</v>
      </c>
      <c r="P2281" t="s">
        <v>8307</v>
      </c>
      <c r="Q2281" s="13">
        <f t="shared" si="141"/>
        <v>2015</v>
      </c>
      <c r="R2281" s="16">
        <f t="shared" si="142"/>
        <v>1</v>
      </c>
      <c r="S2281" t="str">
        <f t="shared" si="143"/>
        <v>Jan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f t="shared" si="140"/>
        <v>42234.624895833331</v>
      </c>
      <c r="L2282" t="b">
        <v>0</v>
      </c>
      <c r="M2282">
        <v>480</v>
      </c>
      <c r="N2282" t="b">
        <v>1</v>
      </c>
      <c r="O2282" t="s">
        <v>8289</v>
      </c>
      <c r="P2282" t="s">
        <v>8307</v>
      </c>
      <c r="Q2282" s="13">
        <f t="shared" si="141"/>
        <v>2015</v>
      </c>
      <c r="R2282" s="16">
        <f t="shared" si="142"/>
        <v>8</v>
      </c>
      <c r="S2282" t="str">
        <f t="shared" si="143"/>
        <v>Aug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f t="shared" si="140"/>
        <v>40687.285844907405</v>
      </c>
      <c r="L2283" t="b">
        <v>0</v>
      </c>
      <c r="M2283">
        <v>11</v>
      </c>
      <c r="N2283" t="b">
        <v>1</v>
      </c>
      <c r="O2283" t="s">
        <v>8281</v>
      </c>
      <c r="P2283" t="s">
        <v>8282</v>
      </c>
      <c r="Q2283" s="13">
        <f t="shared" si="141"/>
        <v>2011</v>
      </c>
      <c r="R2283" s="16">
        <f t="shared" si="142"/>
        <v>5</v>
      </c>
      <c r="S2283" t="str">
        <f t="shared" si="143"/>
        <v>May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f t="shared" si="140"/>
        <v>42323.17460648148</v>
      </c>
      <c r="L2284" t="b">
        <v>0</v>
      </c>
      <c r="M2284">
        <v>12</v>
      </c>
      <c r="N2284" t="b">
        <v>1</v>
      </c>
      <c r="O2284" t="s">
        <v>8281</v>
      </c>
      <c r="P2284" t="s">
        <v>8282</v>
      </c>
      <c r="Q2284" s="13">
        <f t="shared" si="141"/>
        <v>2015</v>
      </c>
      <c r="R2284" s="16">
        <f t="shared" si="142"/>
        <v>11</v>
      </c>
      <c r="S2284" t="str">
        <f t="shared" si="143"/>
        <v>Nov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f t="shared" si="140"/>
        <v>40978.125046296293</v>
      </c>
      <c r="L2285" t="b">
        <v>0</v>
      </c>
      <c r="M2285">
        <v>48</v>
      </c>
      <c r="N2285" t="b">
        <v>1</v>
      </c>
      <c r="O2285" t="s">
        <v>8281</v>
      </c>
      <c r="P2285" t="s">
        <v>8282</v>
      </c>
      <c r="Q2285" s="13">
        <f t="shared" si="141"/>
        <v>2012</v>
      </c>
      <c r="R2285" s="16">
        <f t="shared" si="142"/>
        <v>3</v>
      </c>
      <c r="S2285" t="str">
        <f t="shared" si="143"/>
        <v>Mar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f t="shared" si="140"/>
        <v>40585.796817129631</v>
      </c>
      <c r="L2286" t="b">
        <v>0</v>
      </c>
      <c r="M2286">
        <v>59</v>
      </c>
      <c r="N2286" t="b">
        <v>1</v>
      </c>
      <c r="O2286" t="s">
        <v>8281</v>
      </c>
      <c r="P2286" t="s">
        <v>8282</v>
      </c>
      <c r="Q2286" s="13">
        <f t="shared" si="141"/>
        <v>2011</v>
      </c>
      <c r="R2286" s="16">
        <f t="shared" si="142"/>
        <v>2</v>
      </c>
      <c r="S2286" t="str">
        <f t="shared" si="143"/>
        <v>Feb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f t="shared" si="140"/>
        <v>41059.185682870368</v>
      </c>
      <c r="L2287" t="b">
        <v>0</v>
      </c>
      <c r="M2287">
        <v>79</v>
      </c>
      <c r="N2287" t="b">
        <v>1</v>
      </c>
      <c r="O2287" t="s">
        <v>8281</v>
      </c>
      <c r="P2287" t="s">
        <v>8282</v>
      </c>
      <c r="Q2287" s="13">
        <f t="shared" si="141"/>
        <v>2012</v>
      </c>
      <c r="R2287" s="16">
        <f t="shared" si="142"/>
        <v>5</v>
      </c>
      <c r="S2287" t="str">
        <f t="shared" si="143"/>
        <v>May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f t="shared" si="140"/>
        <v>41494.963587962964</v>
      </c>
      <c r="L2288" t="b">
        <v>0</v>
      </c>
      <c r="M2288">
        <v>14</v>
      </c>
      <c r="N2288" t="b">
        <v>1</v>
      </c>
      <c r="O2288" t="s">
        <v>8281</v>
      </c>
      <c r="P2288" t="s">
        <v>8282</v>
      </c>
      <c r="Q2288" s="13">
        <f t="shared" si="141"/>
        <v>2013</v>
      </c>
      <c r="R2288" s="16">
        <f t="shared" si="142"/>
        <v>8</v>
      </c>
      <c r="S2288" t="str">
        <f t="shared" si="143"/>
        <v>Aug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f t="shared" si="140"/>
        <v>41792.667361111111</v>
      </c>
      <c r="L2289" t="b">
        <v>0</v>
      </c>
      <c r="M2289">
        <v>106</v>
      </c>
      <c r="N2289" t="b">
        <v>1</v>
      </c>
      <c r="O2289" t="s">
        <v>8281</v>
      </c>
      <c r="P2289" t="s">
        <v>8282</v>
      </c>
      <c r="Q2289" s="13">
        <f t="shared" si="141"/>
        <v>2014</v>
      </c>
      <c r="R2289" s="16">
        <f t="shared" si="142"/>
        <v>6</v>
      </c>
      <c r="S2289" t="str">
        <f t="shared" si="143"/>
        <v>Jun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f t="shared" si="140"/>
        <v>41067.827418981484</v>
      </c>
      <c r="L2290" t="b">
        <v>0</v>
      </c>
      <c r="M2290">
        <v>25</v>
      </c>
      <c r="N2290" t="b">
        <v>1</v>
      </c>
      <c r="O2290" t="s">
        <v>8281</v>
      </c>
      <c r="P2290" t="s">
        <v>8282</v>
      </c>
      <c r="Q2290" s="13">
        <f t="shared" si="141"/>
        <v>2012</v>
      </c>
      <c r="R2290" s="16">
        <f t="shared" si="142"/>
        <v>6</v>
      </c>
      <c r="S2290" t="str">
        <f t="shared" si="143"/>
        <v>Jun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f t="shared" si="140"/>
        <v>41571.998379629629</v>
      </c>
      <c r="L2291" t="b">
        <v>0</v>
      </c>
      <c r="M2291">
        <v>25</v>
      </c>
      <c r="N2291" t="b">
        <v>1</v>
      </c>
      <c r="O2291" t="s">
        <v>8281</v>
      </c>
      <c r="P2291" t="s">
        <v>8282</v>
      </c>
      <c r="Q2291" s="13">
        <f t="shared" si="141"/>
        <v>2013</v>
      </c>
      <c r="R2291" s="16">
        <f t="shared" si="142"/>
        <v>10</v>
      </c>
      <c r="S2291" t="str">
        <f t="shared" si="143"/>
        <v>Oct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f t="shared" si="140"/>
        <v>40070.253819444442</v>
      </c>
      <c r="L2292" t="b">
        <v>0</v>
      </c>
      <c r="M2292">
        <v>29</v>
      </c>
      <c r="N2292" t="b">
        <v>1</v>
      </c>
      <c r="O2292" t="s">
        <v>8281</v>
      </c>
      <c r="P2292" t="s">
        <v>8282</v>
      </c>
      <c r="Q2292" s="13">
        <f t="shared" si="141"/>
        <v>2009</v>
      </c>
      <c r="R2292" s="16">
        <f t="shared" si="142"/>
        <v>9</v>
      </c>
      <c r="S2292" t="str">
        <f t="shared" si="143"/>
        <v>Sep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f t="shared" si="140"/>
        <v>40987.977060185185</v>
      </c>
      <c r="L2293" t="b">
        <v>0</v>
      </c>
      <c r="M2293">
        <v>43</v>
      </c>
      <c r="N2293" t="b">
        <v>1</v>
      </c>
      <c r="O2293" t="s">
        <v>8281</v>
      </c>
      <c r="P2293" t="s">
        <v>8282</v>
      </c>
      <c r="Q2293" s="13">
        <f t="shared" si="141"/>
        <v>2012</v>
      </c>
      <c r="R2293" s="16">
        <f t="shared" si="142"/>
        <v>3</v>
      </c>
      <c r="S2293" t="str">
        <f t="shared" si="143"/>
        <v>Mar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f t="shared" si="140"/>
        <v>40987.697638888887</v>
      </c>
      <c r="L2294" t="b">
        <v>0</v>
      </c>
      <c r="M2294">
        <v>46</v>
      </c>
      <c r="N2294" t="b">
        <v>1</v>
      </c>
      <c r="O2294" t="s">
        <v>8281</v>
      </c>
      <c r="P2294" t="s">
        <v>8282</v>
      </c>
      <c r="Q2294" s="13">
        <f t="shared" si="141"/>
        <v>2012</v>
      </c>
      <c r="R2294" s="16">
        <f t="shared" si="142"/>
        <v>3</v>
      </c>
      <c r="S2294" t="str">
        <f t="shared" si="143"/>
        <v>Mar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f t="shared" si="140"/>
        <v>41151.708321759259</v>
      </c>
      <c r="L2295" t="b">
        <v>0</v>
      </c>
      <c r="M2295">
        <v>27</v>
      </c>
      <c r="N2295" t="b">
        <v>1</v>
      </c>
      <c r="O2295" t="s">
        <v>8281</v>
      </c>
      <c r="P2295" t="s">
        <v>8282</v>
      </c>
      <c r="Q2295" s="13">
        <f t="shared" si="141"/>
        <v>2012</v>
      </c>
      <c r="R2295" s="16">
        <f t="shared" si="142"/>
        <v>8</v>
      </c>
      <c r="S2295" t="str">
        <f t="shared" si="143"/>
        <v>Aug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f t="shared" si="140"/>
        <v>41264.72314814815</v>
      </c>
      <c r="L2296" t="b">
        <v>0</v>
      </c>
      <c r="M2296">
        <v>112</v>
      </c>
      <c r="N2296" t="b">
        <v>1</v>
      </c>
      <c r="O2296" t="s">
        <v>8281</v>
      </c>
      <c r="P2296" t="s">
        <v>8282</v>
      </c>
      <c r="Q2296" s="13">
        <f t="shared" si="141"/>
        <v>2012</v>
      </c>
      <c r="R2296" s="16">
        <f t="shared" si="142"/>
        <v>12</v>
      </c>
      <c r="S2296" t="str">
        <f t="shared" si="143"/>
        <v>Dec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f t="shared" si="140"/>
        <v>41270.954351851848</v>
      </c>
      <c r="L2297" t="b">
        <v>0</v>
      </c>
      <c r="M2297">
        <v>34</v>
      </c>
      <c r="N2297" t="b">
        <v>1</v>
      </c>
      <c r="O2297" t="s">
        <v>8281</v>
      </c>
      <c r="P2297" t="s">
        <v>8282</v>
      </c>
      <c r="Q2297" s="13">
        <f t="shared" si="141"/>
        <v>2012</v>
      </c>
      <c r="R2297" s="16">
        <f t="shared" si="142"/>
        <v>12</v>
      </c>
      <c r="S2297" t="str">
        <f t="shared" si="143"/>
        <v>Dec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f t="shared" si="140"/>
        <v>40927.731782407405</v>
      </c>
      <c r="L2298" t="b">
        <v>0</v>
      </c>
      <c r="M2298">
        <v>145</v>
      </c>
      <c r="N2298" t="b">
        <v>1</v>
      </c>
      <c r="O2298" t="s">
        <v>8281</v>
      </c>
      <c r="P2298" t="s">
        <v>8282</v>
      </c>
      <c r="Q2298" s="13">
        <f t="shared" si="141"/>
        <v>2012</v>
      </c>
      <c r="R2298" s="16">
        <f t="shared" si="142"/>
        <v>1</v>
      </c>
      <c r="S2298" t="str">
        <f t="shared" si="143"/>
        <v>Jan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f t="shared" si="140"/>
        <v>40948.042233796295</v>
      </c>
      <c r="L2299" t="b">
        <v>0</v>
      </c>
      <c r="M2299">
        <v>19</v>
      </c>
      <c r="N2299" t="b">
        <v>1</v>
      </c>
      <c r="O2299" t="s">
        <v>8281</v>
      </c>
      <c r="P2299" t="s">
        <v>8282</v>
      </c>
      <c r="Q2299" s="13">
        <f t="shared" si="141"/>
        <v>2012</v>
      </c>
      <c r="R2299" s="16">
        <f t="shared" si="142"/>
        <v>2</v>
      </c>
      <c r="S2299" t="str">
        <f t="shared" si="143"/>
        <v>Feb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f t="shared" si="140"/>
        <v>41694.84065972222</v>
      </c>
      <c r="L2300" t="b">
        <v>0</v>
      </c>
      <c r="M2300">
        <v>288</v>
      </c>
      <c r="N2300" t="b">
        <v>1</v>
      </c>
      <c r="O2300" t="s">
        <v>8281</v>
      </c>
      <c r="P2300" t="s">
        <v>8282</v>
      </c>
      <c r="Q2300" s="13">
        <f t="shared" si="141"/>
        <v>2014</v>
      </c>
      <c r="R2300" s="16">
        <f t="shared" si="142"/>
        <v>2</v>
      </c>
      <c r="S2300" t="str">
        <f t="shared" si="143"/>
        <v>Feb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f t="shared" si="140"/>
        <v>40565.032511574071</v>
      </c>
      <c r="L2301" t="b">
        <v>0</v>
      </c>
      <c r="M2301">
        <v>14</v>
      </c>
      <c r="N2301" t="b">
        <v>1</v>
      </c>
      <c r="O2301" t="s">
        <v>8281</v>
      </c>
      <c r="P2301" t="s">
        <v>8282</v>
      </c>
      <c r="Q2301" s="13">
        <f t="shared" si="141"/>
        <v>2011</v>
      </c>
      <c r="R2301" s="16">
        <f t="shared" si="142"/>
        <v>1</v>
      </c>
      <c r="S2301" t="str">
        <f t="shared" si="143"/>
        <v>Jan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f t="shared" si="140"/>
        <v>41074.727037037039</v>
      </c>
      <c r="L2302" t="b">
        <v>0</v>
      </c>
      <c r="M2302">
        <v>7</v>
      </c>
      <c r="N2302" t="b">
        <v>1</v>
      </c>
      <c r="O2302" t="s">
        <v>8281</v>
      </c>
      <c r="P2302" t="s">
        <v>8282</v>
      </c>
      <c r="Q2302" s="13">
        <f t="shared" si="141"/>
        <v>2012</v>
      </c>
      <c r="R2302" s="16">
        <f t="shared" si="142"/>
        <v>6</v>
      </c>
      <c r="S2302" t="str">
        <f t="shared" si="143"/>
        <v>Jun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f t="shared" si="140"/>
        <v>41416.146944444445</v>
      </c>
      <c r="L2303" t="b">
        <v>1</v>
      </c>
      <c r="M2303">
        <v>211</v>
      </c>
      <c r="N2303" t="b">
        <v>1</v>
      </c>
      <c r="O2303" t="s">
        <v>8281</v>
      </c>
      <c r="P2303" t="s">
        <v>8285</v>
      </c>
      <c r="Q2303" s="13">
        <f t="shared" si="141"/>
        <v>2013</v>
      </c>
      <c r="R2303" s="16">
        <f t="shared" si="142"/>
        <v>5</v>
      </c>
      <c r="S2303" t="str">
        <f t="shared" si="143"/>
        <v>May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f t="shared" si="140"/>
        <v>41605.868449074071</v>
      </c>
      <c r="L2304" t="b">
        <v>1</v>
      </c>
      <c r="M2304">
        <v>85</v>
      </c>
      <c r="N2304" t="b">
        <v>1</v>
      </c>
      <c r="O2304" t="s">
        <v>8281</v>
      </c>
      <c r="P2304" t="s">
        <v>8285</v>
      </c>
      <c r="Q2304" s="13">
        <f t="shared" si="141"/>
        <v>2013</v>
      </c>
      <c r="R2304" s="16">
        <f t="shared" si="142"/>
        <v>11</v>
      </c>
      <c r="S2304" t="str">
        <f t="shared" si="143"/>
        <v>Nov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f t="shared" si="140"/>
        <v>40850.111064814817</v>
      </c>
      <c r="L2305" t="b">
        <v>1</v>
      </c>
      <c r="M2305">
        <v>103</v>
      </c>
      <c r="N2305" t="b">
        <v>1</v>
      </c>
      <c r="O2305" t="s">
        <v>8281</v>
      </c>
      <c r="P2305" t="s">
        <v>8285</v>
      </c>
      <c r="Q2305" s="13">
        <f t="shared" si="141"/>
        <v>2011</v>
      </c>
      <c r="R2305" s="16">
        <f t="shared" si="142"/>
        <v>11</v>
      </c>
      <c r="S2305" t="str">
        <f t="shared" si="143"/>
        <v>Nov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f t="shared" si="140"/>
        <v>40502.815868055557</v>
      </c>
      <c r="L2306" t="b">
        <v>1</v>
      </c>
      <c r="M2306">
        <v>113</v>
      </c>
      <c r="N2306" t="b">
        <v>1</v>
      </c>
      <c r="O2306" t="s">
        <v>8281</v>
      </c>
      <c r="P2306" t="s">
        <v>8285</v>
      </c>
      <c r="Q2306" s="13">
        <f t="shared" si="141"/>
        <v>2010</v>
      </c>
      <c r="R2306" s="16">
        <f t="shared" si="142"/>
        <v>11</v>
      </c>
      <c r="S2306" t="str">
        <f t="shared" si="143"/>
        <v>Nov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f t="shared" ref="K2307:K2370" si="144">J2307/60/60/24+DATE(1970,1,1)</f>
        <v>41834.695277777777</v>
      </c>
      <c r="L2307" t="b">
        <v>1</v>
      </c>
      <c r="M2307">
        <v>167</v>
      </c>
      <c r="N2307" t="b">
        <v>1</v>
      </c>
      <c r="O2307" t="s">
        <v>8281</v>
      </c>
      <c r="P2307" t="s">
        <v>8285</v>
      </c>
      <c r="Q2307" s="13">
        <f t="shared" ref="Q2307:Q2370" si="145">YEAR(K2307)</f>
        <v>2014</v>
      </c>
      <c r="R2307" s="16">
        <f t="shared" ref="R2307:R2370" si="146">MONTH(K2307)</f>
        <v>7</v>
      </c>
      <c r="S2307" t="str">
        <f t="shared" ref="S2307:S2370" si="147">TEXT(R2307*29,"MMM")</f>
        <v>Jul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f t="shared" si="144"/>
        <v>40948.16815972222</v>
      </c>
      <c r="L2308" t="b">
        <v>1</v>
      </c>
      <c r="M2308">
        <v>73</v>
      </c>
      <c r="N2308" t="b">
        <v>1</v>
      </c>
      <c r="O2308" t="s">
        <v>8281</v>
      </c>
      <c r="P2308" t="s">
        <v>8285</v>
      </c>
      <c r="Q2308" s="13">
        <f t="shared" si="145"/>
        <v>2012</v>
      </c>
      <c r="R2308" s="16">
        <f t="shared" si="146"/>
        <v>2</v>
      </c>
      <c r="S2308" t="str">
        <f t="shared" si="147"/>
        <v>Feb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f t="shared" si="144"/>
        <v>41004.802465277775</v>
      </c>
      <c r="L2309" t="b">
        <v>1</v>
      </c>
      <c r="M2309">
        <v>75</v>
      </c>
      <c r="N2309" t="b">
        <v>1</v>
      </c>
      <c r="O2309" t="s">
        <v>8281</v>
      </c>
      <c r="P2309" t="s">
        <v>8285</v>
      </c>
      <c r="Q2309" s="13">
        <f t="shared" si="145"/>
        <v>2012</v>
      </c>
      <c r="R2309" s="16">
        <f t="shared" si="146"/>
        <v>4</v>
      </c>
      <c r="S2309" t="str">
        <f t="shared" si="147"/>
        <v>Apr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f t="shared" si="144"/>
        <v>41851.962916666671</v>
      </c>
      <c r="L2310" t="b">
        <v>1</v>
      </c>
      <c r="M2310">
        <v>614</v>
      </c>
      <c r="N2310" t="b">
        <v>1</v>
      </c>
      <c r="O2310" t="s">
        <v>8281</v>
      </c>
      <c r="P2310" t="s">
        <v>8285</v>
      </c>
      <c r="Q2310" s="13">
        <f t="shared" si="145"/>
        <v>2014</v>
      </c>
      <c r="R2310" s="16">
        <f t="shared" si="146"/>
        <v>7</v>
      </c>
      <c r="S2310" t="str">
        <f t="shared" si="147"/>
        <v>Jul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f t="shared" si="144"/>
        <v>41307.987696759257</v>
      </c>
      <c r="L2311" t="b">
        <v>1</v>
      </c>
      <c r="M2311">
        <v>107</v>
      </c>
      <c r="N2311" t="b">
        <v>1</v>
      </c>
      <c r="O2311" t="s">
        <v>8281</v>
      </c>
      <c r="P2311" t="s">
        <v>8285</v>
      </c>
      <c r="Q2311" s="13">
        <f t="shared" si="145"/>
        <v>2013</v>
      </c>
      <c r="R2311" s="16">
        <f t="shared" si="146"/>
        <v>2</v>
      </c>
      <c r="S2311" t="str">
        <f t="shared" si="147"/>
        <v>Feb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f t="shared" si="144"/>
        <v>41324.79415509259</v>
      </c>
      <c r="L2312" t="b">
        <v>1</v>
      </c>
      <c r="M2312">
        <v>1224</v>
      </c>
      <c r="N2312" t="b">
        <v>1</v>
      </c>
      <c r="O2312" t="s">
        <v>8281</v>
      </c>
      <c r="P2312" t="s">
        <v>8285</v>
      </c>
      <c r="Q2312" s="13">
        <f t="shared" si="145"/>
        <v>2013</v>
      </c>
      <c r="R2312" s="16">
        <f t="shared" si="146"/>
        <v>2</v>
      </c>
      <c r="S2312" t="str">
        <f t="shared" si="147"/>
        <v>Feb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f t="shared" si="144"/>
        <v>41736.004502314812</v>
      </c>
      <c r="L2313" t="b">
        <v>1</v>
      </c>
      <c r="M2313">
        <v>104</v>
      </c>
      <c r="N2313" t="b">
        <v>1</v>
      </c>
      <c r="O2313" t="s">
        <v>8281</v>
      </c>
      <c r="P2313" t="s">
        <v>8285</v>
      </c>
      <c r="Q2313" s="13">
        <f t="shared" si="145"/>
        <v>2014</v>
      </c>
      <c r="R2313" s="16">
        <f t="shared" si="146"/>
        <v>4</v>
      </c>
      <c r="S2313" t="str">
        <f t="shared" si="147"/>
        <v>Apr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f t="shared" si="144"/>
        <v>41716.632847222223</v>
      </c>
      <c r="L2314" t="b">
        <v>1</v>
      </c>
      <c r="M2314">
        <v>79</v>
      </c>
      <c r="N2314" t="b">
        <v>1</v>
      </c>
      <c r="O2314" t="s">
        <v>8281</v>
      </c>
      <c r="P2314" t="s">
        <v>8285</v>
      </c>
      <c r="Q2314" s="13">
        <f t="shared" si="145"/>
        <v>2014</v>
      </c>
      <c r="R2314" s="16">
        <f t="shared" si="146"/>
        <v>3</v>
      </c>
      <c r="S2314" t="str">
        <f t="shared" si="147"/>
        <v>Mar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f t="shared" si="144"/>
        <v>41002.958634259259</v>
      </c>
      <c r="L2315" t="b">
        <v>1</v>
      </c>
      <c r="M2315">
        <v>157</v>
      </c>
      <c r="N2315" t="b">
        <v>1</v>
      </c>
      <c r="O2315" t="s">
        <v>8281</v>
      </c>
      <c r="P2315" t="s">
        <v>8285</v>
      </c>
      <c r="Q2315" s="13">
        <f t="shared" si="145"/>
        <v>2012</v>
      </c>
      <c r="R2315" s="16">
        <f t="shared" si="146"/>
        <v>4</v>
      </c>
      <c r="S2315" t="str">
        <f t="shared" si="147"/>
        <v>Apr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f t="shared" si="144"/>
        <v>41037.551585648151</v>
      </c>
      <c r="L2316" t="b">
        <v>1</v>
      </c>
      <c r="M2316">
        <v>50</v>
      </c>
      <c r="N2316" t="b">
        <v>1</v>
      </c>
      <c r="O2316" t="s">
        <v>8281</v>
      </c>
      <c r="P2316" t="s">
        <v>8285</v>
      </c>
      <c r="Q2316" s="13">
        <f t="shared" si="145"/>
        <v>2012</v>
      </c>
      <c r="R2316" s="16">
        <f t="shared" si="146"/>
        <v>5</v>
      </c>
      <c r="S2316" t="str">
        <f t="shared" si="147"/>
        <v>May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f t="shared" si="144"/>
        <v>41004.72619212963</v>
      </c>
      <c r="L2317" t="b">
        <v>1</v>
      </c>
      <c r="M2317">
        <v>64</v>
      </c>
      <c r="N2317" t="b">
        <v>1</v>
      </c>
      <c r="O2317" t="s">
        <v>8281</v>
      </c>
      <c r="P2317" t="s">
        <v>8285</v>
      </c>
      <c r="Q2317" s="13">
        <f t="shared" si="145"/>
        <v>2012</v>
      </c>
      <c r="R2317" s="16">
        <f t="shared" si="146"/>
        <v>4</v>
      </c>
      <c r="S2317" t="str">
        <f t="shared" si="147"/>
        <v>Apr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f t="shared" si="144"/>
        <v>40079.725115740745</v>
      </c>
      <c r="L2318" t="b">
        <v>1</v>
      </c>
      <c r="M2318">
        <v>200</v>
      </c>
      <c r="N2318" t="b">
        <v>1</v>
      </c>
      <c r="O2318" t="s">
        <v>8281</v>
      </c>
      <c r="P2318" t="s">
        <v>8285</v>
      </c>
      <c r="Q2318" s="13">
        <f t="shared" si="145"/>
        <v>2009</v>
      </c>
      <c r="R2318" s="16">
        <f t="shared" si="146"/>
        <v>9</v>
      </c>
      <c r="S2318" t="str">
        <f t="shared" si="147"/>
        <v>Sep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f t="shared" si="144"/>
        <v>40192.542233796295</v>
      </c>
      <c r="L2319" t="b">
        <v>1</v>
      </c>
      <c r="M2319">
        <v>22</v>
      </c>
      <c r="N2319" t="b">
        <v>1</v>
      </c>
      <c r="O2319" t="s">
        <v>8281</v>
      </c>
      <c r="P2319" t="s">
        <v>8285</v>
      </c>
      <c r="Q2319" s="13">
        <f t="shared" si="145"/>
        <v>2010</v>
      </c>
      <c r="R2319" s="16">
        <f t="shared" si="146"/>
        <v>1</v>
      </c>
      <c r="S2319" t="str">
        <f t="shared" si="147"/>
        <v>Jan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f t="shared" si="144"/>
        <v>40050.643680555557</v>
      </c>
      <c r="L2320" t="b">
        <v>1</v>
      </c>
      <c r="M2320">
        <v>163</v>
      </c>
      <c r="N2320" t="b">
        <v>1</v>
      </c>
      <c r="O2320" t="s">
        <v>8281</v>
      </c>
      <c r="P2320" t="s">
        <v>8285</v>
      </c>
      <c r="Q2320" s="13">
        <f t="shared" si="145"/>
        <v>2009</v>
      </c>
      <c r="R2320" s="16">
        <f t="shared" si="146"/>
        <v>8</v>
      </c>
      <c r="S2320" t="str">
        <f t="shared" si="147"/>
        <v>Aug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f t="shared" si="144"/>
        <v>41593.082002314812</v>
      </c>
      <c r="L2321" t="b">
        <v>1</v>
      </c>
      <c r="M2321">
        <v>77</v>
      </c>
      <c r="N2321" t="b">
        <v>1</v>
      </c>
      <c r="O2321" t="s">
        <v>8281</v>
      </c>
      <c r="P2321" t="s">
        <v>8285</v>
      </c>
      <c r="Q2321" s="13">
        <f t="shared" si="145"/>
        <v>2013</v>
      </c>
      <c r="R2321" s="16">
        <f t="shared" si="146"/>
        <v>11</v>
      </c>
      <c r="S2321" t="str">
        <f t="shared" si="147"/>
        <v>Nov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f t="shared" si="144"/>
        <v>41696.817129629628</v>
      </c>
      <c r="L2322" t="b">
        <v>1</v>
      </c>
      <c r="M2322">
        <v>89</v>
      </c>
      <c r="N2322" t="b">
        <v>1</v>
      </c>
      <c r="O2322" t="s">
        <v>8281</v>
      </c>
      <c r="P2322" t="s">
        <v>8285</v>
      </c>
      <c r="Q2322" s="13">
        <f t="shared" si="145"/>
        <v>2014</v>
      </c>
      <c r="R2322" s="16">
        <f t="shared" si="146"/>
        <v>2</v>
      </c>
      <c r="S2322" t="str">
        <f t="shared" si="147"/>
        <v>Feb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f t="shared" si="144"/>
        <v>42799.260428240741</v>
      </c>
      <c r="L2323" t="b">
        <v>0</v>
      </c>
      <c r="M2323">
        <v>64</v>
      </c>
      <c r="N2323" t="b">
        <v>0</v>
      </c>
      <c r="O2323" t="s">
        <v>8292</v>
      </c>
      <c r="P2323" t="s">
        <v>8308</v>
      </c>
      <c r="Q2323" s="13">
        <f t="shared" si="145"/>
        <v>2017</v>
      </c>
      <c r="R2323" s="16">
        <f t="shared" si="146"/>
        <v>3</v>
      </c>
      <c r="S2323" t="str">
        <f t="shared" si="147"/>
        <v>Mar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f t="shared" si="144"/>
        <v>42804.895474537043</v>
      </c>
      <c r="L2324" t="b">
        <v>0</v>
      </c>
      <c r="M2324">
        <v>4</v>
      </c>
      <c r="N2324" t="b">
        <v>0</v>
      </c>
      <c r="O2324" t="s">
        <v>8292</v>
      </c>
      <c r="P2324" t="s">
        <v>8308</v>
      </c>
      <c r="Q2324" s="13">
        <f t="shared" si="145"/>
        <v>2017</v>
      </c>
      <c r="R2324" s="16">
        <f t="shared" si="146"/>
        <v>3</v>
      </c>
      <c r="S2324" t="str">
        <f t="shared" si="147"/>
        <v>Mar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f t="shared" si="144"/>
        <v>42807.755173611105</v>
      </c>
      <c r="L2325" t="b">
        <v>0</v>
      </c>
      <c r="M2325">
        <v>4</v>
      </c>
      <c r="N2325" t="b">
        <v>0</v>
      </c>
      <c r="O2325" t="s">
        <v>8292</v>
      </c>
      <c r="P2325" t="s">
        <v>8308</v>
      </c>
      <c r="Q2325" s="13">
        <f t="shared" si="145"/>
        <v>2017</v>
      </c>
      <c r="R2325" s="16">
        <f t="shared" si="146"/>
        <v>3</v>
      </c>
      <c r="S2325" t="str">
        <f t="shared" si="147"/>
        <v>Mar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f t="shared" si="144"/>
        <v>42790.885243055556</v>
      </c>
      <c r="L2326" t="b">
        <v>0</v>
      </c>
      <c r="M2326">
        <v>61</v>
      </c>
      <c r="N2326" t="b">
        <v>0</v>
      </c>
      <c r="O2326" t="s">
        <v>8292</v>
      </c>
      <c r="P2326" t="s">
        <v>8308</v>
      </c>
      <c r="Q2326" s="13">
        <f t="shared" si="145"/>
        <v>2017</v>
      </c>
      <c r="R2326" s="16">
        <f t="shared" si="146"/>
        <v>2</v>
      </c>
      <c r="S2326" t="str">
        <f t="shared" si="147"/>
        <v>Feb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f t="shared" si="144"/>
        <v>42794.022349537037</v>
      </c>
      <c r="L2327" t="b">
        <v>0</v>
      </c>
      <c r="M2327">
        <v>7</v>
      </c>
      <c r="N2327" t="b">
        <v>0</v>
      </c>
      <c r="O2327" t="s">
        <v>8292</v>
      </c>
      <c r="P2327" t="s">
        <v>8308</v>
      </c>
      <c r="Q2327" s="13">
        <f t="shared" si="145"/>
        <v>2017</v>
      </c>
      <c r="R2327" s="16">
        <f t="shared" si="146"/>
        <v>2</v>
      </c>
      <c r="S2327" t="str">
        <f t="shared" si="147"/>
        <v>Feb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f t="shared" si="144"/>
        <v>42804.034120370372</v>
      </c>
      <c r="L2328" t="b">
        <v>0</v>
      </c>
      <c r="M2328">
        <v>1</v>
      </c>
      <c r="N2328" t="b">
        <v>0</v>
      </c>
      <c r="O2328" t="s">
        <v>8292</v>
      </c>
      <c r="P2328" t="s">
        <v>8308</v>
      </c>
      <c r="Q2328" s="13">
        <f t="shared" si="145"/>
        <v>2017</v>
      </c>
      <c r="R2328" s="16">
        <f t="shared" si="146"/>
        <v>3</v>
      </c>
      <c r="S2328" t="str">
        <f t="shared" si="147"/>
        <v>Mar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f t="shared" si="144"/>
        <v>41842.917129629634</v>
      </c>
      <c r="L2329" t="b">
        <v>1</v>
      </c>
      <c r="M2329">
        <v>3355</v>
      </c>
      <c r="N2329" t="b">
        <v>1</v>
      </c>
      <c r="O2329" t="s">
        <v>8292</v>
      </c>
      <c r="P2329" t="s">
        <v>8308</v>
      </c>
      <c r="Q2329" s="13">
        <f t="shared" si="145"/>
        <v>2014</v>
      </c>
      <c r="R2329" s="16">
        <f t="shared" si="146"/>
        <v>7</v>
      </c>
      <c r="S2329" t="str">
        <f t="shared" si="147"/>
        <v>Jul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f t="shared" si="144"/>
        <v>42139.781678240746</v>
      </c>
      <c r="L2330" t="b">
        <v>1</v>
      </c>
      <c r="M2330">
        <v>537</v>
      </c>
      <c r="N2330" t="b">
        <v>1</v>
      </c>
      <c r="O2330" t="s">
        <v>8292</v>
      </c>
      <c r="P2330" t="s">
        <v>8308</v>
      </c>
      <c r="Q2330" s="13">
        <f t="shared" si="145"/>
        <v>2015</v>
      </c>
      <c r="R2330" s="16">
        <f t="shared" si="146"/>
        <v>5</v>
      </c>
      <c r="S2330" t="str">
        <f t="shared" si="147"/>
        <v>May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f t="shared" si="144"/>
        <v>41807.624374999999</v>
      </c>
      <c r="L2331" t="b">
        <v>1</v>
      </c>
      <c r="M2331">
        <v>125</v>
      </c>
      <c r="N2331" t="b">
        <v>1</v>
      </c>
      <c r="O2331" t="s">
        <v>8292</v>
      </c>
      <c r="P2331" t="s">
        <v>8308</v>
      </c>
      <c r="Q2331" s="13">
        <f t="shared" si="145"/>
        <v>2014</v>
      </c>
      <c r="R2331" s="16">
        <f t="shared" si="146"/>
        <v>6</v>
      </c>
      <c r="S2331" t="str">
        <f t="shared" si="147"/>
        <v>Jun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f t="shared" si="144"/>
        <v>42332.89980324074</v>
      </c>
      <c r="L2332" t="b">
        <v>1</v>
      </c>
      <c r="M2332">
        <v>163</v>
      </c>
      <c r="N2332" t="b">
        <v>1</v>
      </c>
      <c r="O2332" t="s">
        <v>8292</v>
      </c>
      <c r="P2332" t="s">
        <v>8308</v>
      </c>
      <c r="Q2332" s="13">
        <f t="shared" si="145"/>
        <v>2015</v>
      </c>
      <c r="R2332" s="16">
        <f t="shared" si="146"/>
        <v>11</v>
      </c>
      <c r="S2332" t="str">
        <f t="shared" si="147"/>
        <v>Nov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f t="shared" si="144"/>
        <v>41839.005671296298</v>
      </c>
      <c r="L2333" t="b">
        <v>1</v>
      </c>
      <c r="M2333">
        <v>283</v>
      </c>
      <c r="N2333" t="b">
        <v>1</v>
      </c>
      <c r="O2333" t="s">
        <v>8292</v>
      </c>
      <c r="P2333" t="s">
        <v>8308</v>
      </c>
      <c r="Q2333" s="13">
        <f t="shared" si="145"/>
        <v>2014</v>
      </c>
      <c r="R2333" s="16">
        <f t="shared" si="146"/>
        <v>7</v>
      </c>
      <c r="S2333" t="str">
        <f t="shared" si="147"/>
        <v>Jul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f t="shared" si="144"/>
        <v>42011.628136574072</v>
      </c>
      <c r="L2334" t="b">
        <v>1</v>
      </c>
      <c r="M2334">
        <v>352</v>
      </c>
      <c r="N2334" t="b">
        <v>1</v>
      </c>
      <c r="O2334" t="s">
        <v>8292</v>
      </c>
      <c r="P2334" t="s">
        <v>8308</v>
      </c>
      <c r="Q2334" s="13">
        <f t="shared" si="145"/>
        <v>2015</v>
      </c>
      <c r="R2334" s="16">
        <f t="shared" si="146"/>
        <v>1</v>
      </c>
      <c r="S2334" t="str">
        <f t="shared" si="147"/>
        <v>Jan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f t="shared" si="144"/>
        <v>41767.650347222225</v>
      </c>
      <c r="L2335" t="b">
        <v>1</v>
      </c>
      <c r="M2335">
        <v>94</v>
      </c>
      <c r="N2335" t="b">
        <v>1</v>
      </c>
      <c r="O2335" t="s">
        <v>8292</v>
      </c>
      <c r="P2335" t="s">
        <v>8308</v>
      </c>
      <c r="Q2335" s="13">
        <f t="shared" si="145"/>
        <v>2014</v>
      </c>
      <c r="R2335" s="16">
        <f t="shared" si="146"/>
        <v>5</v>
      </c>
      <c r="S2335" t="str">
        <f t="shared" si="147"/>
        <v>May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f t="shared" si="144"/>
        <v>41918.670115740737</v>
      </c>
      <c r="L2336" t="b">
        <v>1</v>
      </c>
      <c r="M2336">
        <v>67</v>
      </c>
      <c r="N2336" t="b">
        <v>1</v>
      </c>
      <c r="O2336" t="s">
        <v>8292</v>
      </c>
      <c r="P2336" t="s">
        <v>8308</v>
      </c>
      <c r="Q2336" s="13">
        <f t="shared" si="145"/>
        <v>2014</v>
      </c>
      <c r="R2336" s="16">
        <f t="shared" si="146"/>
        <v>10</v>
      </c>
      <c r="S2336" t="str">
        <f t="shared" si="147"/>
        <v>Oct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f t="shared" si="144"/>
        <v>41771.572256944448</v>
      </c>
      <c r="L2337" t="b">
        <v>1</v>
      </c>
      <c r="M2337">
        <v>221</v>
      </c>
      <c r="N2337" t="b">
        <v>1</v>
      </c>
      <c r="O2337" t="s">
        <v>8292</v>
      </c>
      <c r="P2337" t="s">
        <v>8308</v>
      </c>
      <c r="Q2337" s="13">
        <f t="shared" si="145"/>
        <v>2014</v>
      </c>
      <c r="R2337" s="16">
        <f t="shared" si="146"/>
        <v>5</v>
      </c>
      <c r="S2337" t="str">
        <f t="shared" si="147"/>
        <v>May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f t="shared" si="144"/>
        <v>41666.924710648149</v>
      </c>
      <c r="L2338" t="b">
        <v>1</v>
      </c>
      <c r="M2338">
        <v>2165</v>
      </c>
      <c r="N2338" t="b">
        <v>1</v>
      </c>
      <c r="O2338" t="s">
        <v>8292</v>
      </c>
      <c r="P2338" t="s">
        <v>8308</v>
      </c>
      <c r="Q2338" s="13">
        <f t="shared" si="145"/>
        <v>2014</v>
      </c>
      <c r="R2338" s="16">
        <f t="shared" si="146"/>
        <v>1</v>
      </c>
      <c r="S2338" t="str">
        <f t="shared" si="147"/>
        <v>Jan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f t="shared" si="144"/>
        <v>41786.640543981484</v>
      </c>
      <c r="L2339" t="b">
        <v>1</v>
      </c>
      <c r="M2339">
        <v>179</v>
      </c>
      <c r="N2339" t="b">
        <v>1</v>
      </c>
      <c r="O2339" t="s">
        <v>8292</v>
      </c>
      <c r="P2339" t="s">
        <v>8308</v>
      </c>
      <c r="Q2339" s="13">
        <f t="shared" si="145"/>
        <v>2014</v>
      </c>
      <c r="R2339" s="16">
        <f t="shared" si="146"/>
        <v>5</v>
      </c>
      <c r="S2339" t="str">
        <f t="shared" si="147"/>
        <v>May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f t="shared" si="144"/>
        <v>41789.896805555552</v>
      </c>
      <c r="L2340" t="b">
        <v>1</v>
      </c>
      <c r="M2340">
        <v>123</v>
      </c>
      <c r="N2340" t="b">
        <v>1</v>
      </c>
      <c r="O2340" t="s">
        <v>8292</v>
      </c>
      <c r="P2340" t="s">
        <v>8308</v>
      </c>
      <c r="Q2340" s="13">
        <f t="shared" si="145"/>
        <v>2014</v>
      </c>
      <c r="R2340" s="16">
        <f t="shared" si="146"/>
        <v>5</v>
      </c>
      <c r="S2340" t="str">
        <f t="shared" si="147"/>
        <v>May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f t="shared" si="144"/>
        <v>42692.79987268518</v>
      </c>
      <c r="L2341" t="b">
        <v>1</v>
      </c>
      <c r="M2341">
        <v>1104</v>
      </c>
      <c r="N2341" t="b">
        <v>1</v>
      </c>
      <c r="O2341" t="s">
        <v>8292</v>
      </c>
      <c r="P2341" t="s">
        <v>8308</v>
      </c>
      <c r="Q2341" s="13">
        <f t="shared" si="145"/>
        <v>2016</v>
      </c>
      <c r="R2341" s="16">
        <f t="shared" si="146"/>
        <v>11</v>
      </c>
      <c r="S2341" t="str">
        <f t="shared" si="147"/>
        <v>Nov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f t="shared" si="144"/>
        <v>42643.642800925925</v>
      </c>
      <c r="L2342" t="b">
        <v>1</v>
      </c>
      <c r="M2342">
        <v>403</v>
      </c>
      <c r="N2342" t="b">
        <v>1</v>
      </c>
      <c r="O2342" t="s">
        <v>8292</v>
      </c>
      <c r="P2342" t="s">
        <v>8308</v>
      </c>
      <c r="Q2342" s="13">
        <f t="shared" si="145"/>
        <v>2016</v>
      </c>
      <c r="R2342" s="16">
        <f t="shared" si="146"/>
        <v>9</v>
      </c>
      <c r="S2342" t="str">
        <f t="shared" si="147"/>
        <v>Sep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f t="shared" si="144"/>
        <v>42167.813703703709</v>
      </c>
      <c r="L2343" t="b">
        <v>0</v>
      </c>
      <c r="M2343">
        <v>0</v>
      </c>
      <c r="N2343" t="b">
        <v>0</v>
      </c>
      <c r="O2343" t="s">
        <v>8275</v>
      </c>
      <c r="P2343" t="s">
        <v>8276</v>
      </c>
      <c r="Q2343" s="13">
        <f t="shared" si="145"/>
        <v>2015</v>
      </c>
      <c r="R2343" s="16">
        <f t="shared" si="146"/>
        <v>6</v>
      </c>
      <c r="S2343" t="str">
        <f t="shared" si="147"/>
        <v>Jun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f t="shared" si="144"/>
        <v>41897.702199074076</v>
      </c>
      <c r="L2344" t="b">
        <v>0</v>
      </c>
      <c r="M2344">
        <v>0</v>
      </c>
      <c r="N2344" t="b">
        <v>0</v>
      </c>
      <c r="O2344" t="s">
        <v>8275</v>
      </c>
      <c r="P2344" t="s">
        <v>8276</v>
      </c>
      <c r="Q2344" s="13">
        <f t="shared" si="145"/>
        <v>2014</v>
      </c>
      <c r="R2344" s="16">
        <f t="shared" si="146"/>
        <v>9</v>
      </c>
      <c r="S2344" t="str">
        <f t="shared" si="147"/>
        <v>Sep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f t="shared" si="144"/>
        <v>42327.825289351851</v>
      </c>
      <c r="L2345" t="b">
        <v>0</v>
      </c>
      <c r="M2345">
        <v>1</v>
      </c>
      <c r="N2345" t="b">
        <v>0</v>
      </c>
      <c r="O2345" t="s">
        <v>8275</v>
      </c>
      <c r="P2345" t="s">
        <v>8276</v>
      </c>
      <c r="Q2345" s="13">
        <f t="shared" si="145"/>
        <v>2015</v>
      </c>
      <c r="R2345" s="16">
        <f t="shared" si="146"/>
        <v>11</v>
      </c>
      <c r="S2345" t="str">
        <f t="shared" si="147"/>
        <v>Nov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f t="shared" si="144"/>
        <v>42515.727650462963</v>
      </c>
      <c r="L2346" t="b">
        <v>0</v>
      </c>
      <c r="M2346">
        <v>1</v>
      </c>
      <c r="N2346" t="b">
        <v>0</v>
      </c>
      <c r="O2346" t="s">
        <v>8275</v>
      </c>
      <c r="P2346" t="s">
        <v>8276</v>
      </c>
      <c r="Q2346" s="13">
        <f t="shared" si="145"/>
        <v>2016</v>
      </c>
      <c r="R2346" s="16">
        <f t="shared" si="146"/>
        <v>5</v>
      </c>
      <c r="S2346" t="str">
        <f t="shared" si="147"/>
        <v>May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f t="shared" si="144"/>
        <v>42060.001805555556</v>
      </c>
      <c r="L2347" t="b">
        <v>0</v>
      </c>
      <c r="M2347">
        <v>0</v>
      </c>
      <c r="N2347" t="b">
        <v>0</v>
      </c>
      <c r="O2347" t="s">
        <v>8275</v>
      </c>
      <c r="P2347" t="s">
        <v>8276</v>
      </c>
      <c r="Q2347" s="13">
        <f t="shared" si="145"/>
        <v>2015</v>
      </c>
      <c r="R2347" s="16">
        <f t="shared" si="146"/>
        <v>2</v>
      </c>
      <c r="S2347" t="str">
        <f t="shared" si="147"/>
        <v>Feb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f t="shared" si="144"/>
        <v>42615.79896990741</v>
      </c>
      <c r="L2348" t="b">
        <v>0</v>
      </c>
      <c r="M2348">
        <v>3</v>
      </c>
      <c r="N2348" t="b">
        <v>0</v>
      </c>
      <c r="O2348" t="s">
        <v>8275</v>
      </c>
      <c r="P2348" t="s">
        <v>8276</v>
      </c>
      <c r="Q2348" s="13">
        <f t="shared" si="145"/>
        <v>2016</v>
      </c>
      <c r="R2348" s="16">
        <f t="shared" si="146"/>
        <v>9</v>
      </c>
      <c r="S2348" t="str">
        <f t="shared" si="147"/>
        <v>Sep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f t="shared" si="144"/>
        <v>42577.607361111113</v>
      </c>
      <c r="L2349" t="b">
        <v>0</v>
      </c>
      <c r="M2349">
        <v>1</v>
      </c>
      <c r="N2349" t="b">
        <v>0</v>
      </c>
      <c r="O2349" t="s">
        <v>8275</v>
      </c>
      <c r="P2349" t="s">
        <v>8276</v>
      </c>
      <c r="Q2349" s="13">
        <f t="shared" si="145"/>
        <v>2016</v>
      </c>
      <c r="R2349" s="16">
        <f t="shared" si="146"/>
        <v>7</v>
      </c>
      <c r="S2349" t="str">
        <f t="shared" si="147"/>
        <v>Jul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f t="shared" si="144"/>
        <v>42360.932152777779</v>
      </c>
      <c r="L2350" t="b">
        <v>0</v>
      </c>
      <c r="M2350">
        <v>5</v>
      </c>
      <c r="N2350" t="b">
        <v>0</v>
      </c>
      <c r="O2350" t="s">
        <v>8275</v>
      </c>
      <c r="P2350" t="s">
        <v>8276</v>
      </c>
      <c r="Q2350" s="13">
        <f t="shared" si="145"/>
        <v>2015</v>
      </c>
      <c r="R2350" s="16">
        <f t="shared" si="146"/>
        <v>12</v>
      </c>
      <c r="S2350" t="str">
        <f t="shared" si="147"/>
        <v>Dec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f t="shared" si="144"/>
        <v>42198.775787037041</v>
      </c>
      <c r="L2351" t="b">
        <v>0</v>
      </c>
      <c r="M2351">
        <v>0</v>
      </c>
      <c r="N2351" t="b">
        <v>0</v>
      </c>
      <c r="O2351" t="s">
        <v>8275</v>
      </c>
      <c r="P2351" t="s">
        <v>8276</v>
      </c>
      <c r="Q2351" s="13">
        <f t="shared" si="145"/>
        <v>2015</v>
      </c>
      <c r="R2351" s="16">
        <f t="shared" si="146"/>
        <v>7</v>
      </c>
      <c r="S2351" t="str">
        <f t="shared" si="147"/>
        <v>Jul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f t="shared" si="144"/>
        <v>42708.842245370368</v>
      </c>
      <c r="L2352" t="b">
        <v>0</v>
      </c>
      <c r="M2352">
        <v>0</v>
      </c>
      <c r="N2352" t="b">
        <v>0</v>
      </c>
      <c r="O2352" t="s">
        <v>8275</v>
      </c>
      <c r="P2352" t="s">
        <v>8276</v>
      </c>
      <c r="Q2352" s="13">
        <f t="shared" si="145"/>
        <v>2016</v>
      </c>
      <c r="R2352" s="16">
        <f t="shared" si="146"/>
        <v>12</v>
      </c>
      <c r="S2352" t="str">
        <f t="shared" si="147"/>
        <v>Dec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f t="shared" si="144"/>
        <v>42094.101145833338</v>
      </c>
      <c r="L2353" t="b">
        <v>0</v>
      </c>
      <c r="M2353">
        <v>7</v>
      </c>
      <c r="N2353" t="b">
        <v>0</v>
      </c>
      <c r="O2353" t="s">
        <v>8275</v>
      </c>
      <c r="P2353" t="s">
        <v>8276</v>
      </c>
      <c r="Q2353" s="13">
        <f t="shared" si="145"/>
        <v>2015</v>
      </c>
      <c r="R2353" s="16">
        <f t="shared" si="146"/>
        <v>3</v>
      </c>
      <c r="S2353" t="str">
        <f t="shared" si="147"/>
        <v>Mar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f t="shared" si="144"/>
        <v>42101.633703703701</v>
      </c>
      <c r="L2354" t="b">
        <v>0</v>
      </c>
      <c r="M2354">
        <v>0</v>
      </c>
      <c r="N2354" t="b">
        <v>0</v>
      </c>
      <c r="O2354" t="s">
        <v>8275</v>
      </c>
      <c r="P2354" t="s">
        <v>8276</v>
      </c>
      <c r="Q2354" s="13">
        <f t="shared" si="145"/>
        <v>2015</v>
      </c>
      <c r="R2354" s="16">
        <f t="shared" si="146"/>
        <v>4</v>
      </c>
      <c r="S2354" t="str">
        <f t="shared" si="147"/>
        <v>Apr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f t="shared" si="144"/>
        <v>42103.676180555558</v>
      </c>
      <c r="L2355" t="b">
        <v>0</v>
      </c>
      <c r="M2355">
        <v>0</v>
      </c>
      <c r="N2355" t="b">
        <v>0</v>
      </c>
      <c r="O2355" t="s">
        <v>8275</v>
      </c>
      <c r="P2355" t="s">
        <v>8276</v>
      </c>
      <c r="Q2355" s="13">
        <f t="shared" si="145"/>
        <v>2015</v>
      </c>
      <c r="R2355" s="16">
        <f t="shared" si="146"/>
        <v>4</v>
      </c>
      <c r="S2355" t="str">
        <f t="shared" si="147"/>
        <v>Apr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f t="shared" si="144"/>
        <v>41954.722916666666</v>
      </c>
      <c r="L2356" t="b">
        <v>0</v>
      </c>
      <c r="M2356">
        <v>1</v>
      </c>
      <c r="N2356" t="b">
        <v>0</v>
      </c>
      <c r="O2356" t="s">
        <v>8275</v>
      </c>
      <c r="P2356" t="s">
        <v>8276</v>
      </c>
      <c r="Q2356" s="13">
        <f t="shared" si="145"/>
        <v>2014</v>
      </c>
      <c r="R2356" s="16">
        <f t="shared" si="146"/>
        <v>11</v>
      </c>
      <c r="S2356" t="str">
        <f t="shared" si="147"/>
        <v>Nov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f t="shared" si="144"/>
        <v>42096.918240740735</v>
      </c>
      <c r="L2357" t="b">
        <v>0</v>
      </c>
      <c r="M2357">
        <v>2</v>
      </c>
      <c r="N2357" t="b">
        <v>0</v>
      </c>
      <c r="O2357" t="s">
        <v>8275</v>
      </c>
      <c r="P2357" t="s">
        <v>8276</v>
      </c>
      <c r="Q2357" s="13">
        <f t="shared" si="145"/>
        <v>2015</v>
      </c>
      <c r="R2357" s="16">
        <f t="shared" si="146"/>
        <v>4</v>
      </c>
      <c r="S2357" t="str">
        <f t="shared" si="147"/>
        <v>Apr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f t="shared" si="144"/>
        <v>42130.78361111111</v>
      </c>
      <c r="L2358" t="b">
        <v>0</v>
      </c>
      <c r="M2358">
        <v>0</v>
      </c>
      <c r="N2358" t="b">
        <v>0</v>
      </c>
      <c r="O2358" t="s">
        <v>8275</v>
      </c>
      <c r="P2358" t="s">
        <v>8276</v>
      </c>
      <c r="Q2358" s="13">
        <f t="shared" si="145"/>
        <v>2015</v>
      </c>
      <c r="R2358" s="16">
        <f t="shared" si="146"/>
        <v>5</v>
      </c>
      <c r="S2358" t="str">
        <f t="shared" si="147"/>
        <v>May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f t="shared" si="144"/>
        <v>42264.620115740734</v>
      </c>
      <c r="L2359" t="b">
        <v>0</v>
      </c>
      <c r="M2359">
        <v>0</v>
      </c>
      <c r="N2359" t="b">
        <v>0</v>
      </c>
      <c r="O2359" t="s">
        <v>8275</v>
      </c>
      <c r="P2359" t="s">
        <v>8276</v>
      </c>
      <c r="Q2359" s="13">
        <f t="shared" si="145"/>
        <v>2015</v>
      </c>
      <c r="R2359" s="16">
        <f t="shared" si="146"/>
        <v>9</v>
      </c>
      <c r="S2359" t="str">
        <f t="shared" si="147"/>
        <v>Sep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f t="shared" si="144"/>
        <v>41978.930972222224</v>
      </c>
      <c r="L2360" t="b">
        <v>0</v>
      </c>
      <c r="M2360">
        <v>0</v>
      </c>
      <c r="N2360" t="b">
        <v>0</v>
      </c>
      <c r="O2360" t="s">
        <v>8275</v>
      </c>
      <c r="P2360" t="s">
        <v>8276</v>
      </c>
      <c r="Q2360" s="13">
        <f t="shared" si="145"/>
        <v>2014</v>
      </c>
      <c r="R2360" s="16">
        <f t="shared" si="146"/>
        <v>12</v>
      </c>
      <c r="S2360" t="str">
        <f t="shared" si="147"/>
        <v>Dec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f t="shared" si="144"/>
        <v>42159.649583333332</v>
      </c>
      <c r="L2361" t="b">
        <v>0</v>
      </c>
      <c r="M2361">
        <v>3</v>
      </c>
      <c r="N2361" t="b">
        <v>0</v>
      </c>
      <c r="O2361" t="s">
        <v>8275</v>
      </c>
      <c r="P2361" t="s">
        <v>8276</v>
      </c>
      <c r="Q2361" s="13">
        <f t="shared" si="145"/>
        <v>2015</v>
      </c>
      <c r="R2361" s="16">
        <f t="shared" si="146"/>
        <v>6</v>
      </c>
      <c r="S2361" t="str">
        <f t="shared" si="147"/>
        <v>Jun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f t="shared" si="144"/>
        <v>42377.70694444445</v>
      </c>
      <c r="L2362" t="b">
        <v>0</v>
      </c>
      <c r="M2362">
        <v>1</v>
      </c>
      <c r="N2362" t="b">
        <v>0</v>
      </c>
      <c r="O2362" t="s">
        <v>8275</v>
      </c>
      <c r="P2362" t="s">
        <v>8276</v>
      </c>
      <c r="Q2362" s="13">
        <f t="shared" si="145"/>
        <v>2016</v>
      </c>
      <c r="R2362" s="16">
        <f t="shared" si="146"/>
        <v>1</v>
      </c>
      <c r="S2362" t="str">
        <f t="shared" si="147"/>
        <v>Jan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f t="shared" si="144"/>
        <v>42466.858888888892</v>
      </c>
      <c r="L2363" t="b">
        <v>0</v>
      </c>
      <c r="M2363">
        <v>0</v>
      </c>
      <c r="N2363" t="b">
        <v>0</v>
      </c>
      <c r="O2363" t="s">
        <v>8275</v>
      </c>
      <c r="P2363" t="s">
        <v>8276</v>
      </c>
      <c r="Q2363" s="13">
        <f t="shared" si="145"/>
        <v>2016</v>
      </c>
      <c r="R2363" s="16">
        <f t="shared" si="146"/>
        <v>4</v>
      </c>
      <c r="S2363" t="str">
        <f t="shared" si="147"/>
        <v>Apr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f t="shared" si="144"/>
        <v>41954.688310185185</v>
      </c>
      <c r="L2364" t="b">
        <v>0</v>
      </c>
      <c r="M2364">
        <v>2</v>
      </c>
      <c r="N2364" t="b">
        <v>0</v>
      </c>
      <c r="O2364" t="s">
        <v>8275</v>
      </c>
      <c r="P2364" t="s">
        <v>8276</v>
      </c>
      <c r="Q2364" s="13">
        <f t="shared" si="145"/>
        <v>2014</v>
      </c>
      <c r="R2364" s="16">
        <f t="shared" si="146"/>
        <v>11</v>
      </c>
      <c r="S2364" t="str">
        <f t="shared" si="147"/>
        <v>Nov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f t="shared" si="144"/>
        <v>42322.011574074073</v>
      </c>
      <c r="L2365" t="b">
        <v>0</v>
      </c>
      <c r="M2365">
        <v>0</v>
      </c>
      <c r="N2365" t="b">
        <v>0</v>
      </c>
      <c r="O2365" t="s">
        <v>8275</v>
      </c>
      <c r="P2365" t="s">
        <v>8276</v>
      </c>
      <c r="Q2365" s="13">
        <f t="shared" si="145"/>
        <v>2015</v>
      </c>
      <c r="R2365" s="16">
        <f t="shared" si="146"/>
        <v>11</v>
      </c>
      <c r="S2365" t="str">
        <f t="shared" si="147"/>
        <v>Nov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f t="shared" si="144"/>
        <v>42248.934675925921</v>
      </c>
      <c r="L2366" t="b">
        <v>0</v>
      </c>
      <c r="M2366">
        <v>0</v>
      </c>
      <c r="N2366" t="b">
        <v>0</v>
      </c>
      <c r="O2366" t="s">
        <v>8275</v>
      </c>
      <c r="P2366" t="s">
        <v>8276</v>
      </c>
      <c r="Q2366" s="13">
        <f t="shared" si="145"/>
        <v>2015</v>
      </c>
      <c r="R2366" s="16">
        <f t="shared" si="146"/>
        <v>9</v>
      </c>
      <c r="S2366" t="str">
        <f t="shared" si="147"/>
        <v>Sep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f t="shared" si="144"/>
        <v>42346.736400462964</v>
      </c>
      <c r="L2367" t="b">
        <v>0</v>
      </c>
      <c r="M2367">
        <v>0</v>
      </c>
      <c r="N2367" t="b">
        <v>0</v>
      </c>
      <c r="O2367" t="s">
        <v>8275</v>
      </c>
      <c r="P2367" t="s">
        <v>8276</v>
      </c>
      <c r="Q2367" s="13">
        <f t="shared" si="145"/>
        <v>2015</v>
      </c>
      <c r="R2367" s="16">
        <f t="shared" si="146"/>
        <v>12</v>
      </c>
      <c r="S2367" t="str">
        <f t="shared" si="147"/>
        <v>Dec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f t="shared" si="144"/>
        <v>42268.531631944439</v>
      </c>
      <c r="L2368" t="b">
        <v>0</v>
      </c>
      <c r="M2368">
        <v>27</v>
      </c>
      <c r="N2368" t="b">
        <v>0</v>
      </c>
      <c r="O2368" t="s">
        <v>8275</v>
      </c>
      <c r="P2368" t="s">
        <v>8276</v>
      </c>
      <c r="Q2368" s="13">
        <f t="shared" si="145"/>
        <v>2015</v>
      </c>
      <c r="R2368" s="16">
        <f t="shared" si="146"/>
        <v>9</v>
      </c>
      <c r="S2368" t="str">
        <f t="shared" si="147"/>
        <v>Sep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f t="shared" si="144"/>
        <v>42425.970092592594</v>
      </c>
      <c r="L2369" t="b">
        <v>0</v>
      </c>
      <c r="M2369">
        <v>14</v>
      </c>
      <c r="N2369" t="b">
        <v>0</v>
      </c>
      <c r="O2369" t="s">
        <v>8275</v>
      </c>
      <c r="P2369" t="s">
        <v>8276</v>
      </c>
      <c r="Q2369" s="13">
        <f t="shared" si="145"/>
        <v>2016</v>
      </c>
      <c r="R2369" s="16">
        <f t="shared" si="146"/>
        <v>2</v>
      </c>
      <c r="S2369" t="str">
        <f t="shared" si="147"/>
        <v>Feb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f t="shared" si="144"/>
        <v>42063.721817129626</v>
      </c>
      <c r="L2370" t="b">
        <v>0</v>
      </c>
      <c r="M2370">
        <v>2</v>
      </c>
      <c r="N2370" t="b">
        <v>0</v>
      </c>
      <c r="O2370" t="s">
        <v>8275</v>
      </c>
      <c r="P2370" t="s">
        <v>8276</v>
      </c>
      <c r="Q2370" s="13">
        <f t="shared" si="145"/>
        <v>2015</v>
      </c>
      <c r="R2370" s="16">
        <f t="shared" si="146"/>
        <v>2</v>
      </c>
      <c r="S2370" t="str">
        <f t="shared" si="147"/>
        <v>Feb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f t="shared" ref="K2371:K2434" si="148">J2371/60/60/24+DATE(1970,1,1)</f>
        <v>42380.812627314815</v>
      </c>
      <c r="L2371" t="b">
        <v>0</v>
      </c>
      <c r="M2371">
        <v>0</v>
      </c>
      <c r="N2371" t="b">
        <v>0</v>
      </c>
      <c r="O2371" t="s">
        <v>8275</v>
      </c>
      <c r="P2371" t="s">
        <v>8276</v>
      </c>
      <c r="Q2371" s="13">
        <f t="shared" ref="Q2371:Q2434" si="149">YEAR(K2371)</f>
        <v>2016</v>
      </c>
      <c r="R2371" s="16">
        <f t="shared" ref="R2371:R2434" si="150">MONTH(K2371)</f>
        <v>1</v>
      </c>
      <c r="S2371" t="str">
        <f t="shared" ref="S2371:S2434" si="151">TEXT(R2371*29,"MMM")</f>
        <v>Jan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f t="shared" si="148"/>
        <v>41961.18913194444</v>
      </c>
      <c r="L2372" t="b">
        <v>0</v>
      </c>
      <c r="M2372">
        <v>4</v>
      </c>
      <c r="N2372" t="b">
        <v>0</v>
      </c>
      <c r="O2372" t="s">
        <v>8275</v>
      </c>
      <c r="P2372" t="s">
        <v>8276</v>
      </c>
      <c r="Q2372" s="13">
        <f t="shared" si="149"/>
        <v>2014</v>
      </c>
      <c r="R2372" s="16">
        <f t="shared" si="150"/>
        <v>11</v>
      </c>
      <c r="S2372" t="str">
        <f t="shared" si="151"/>
        <v>Nov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f t="shared" si="148"/>
        <v>42150.777731481481</v>
      </c>
      <c r="L2373" t="b">
        <v>0</v>
      </c>
      <c r="M2373">
        <v>0</v>
      </c>
      <c r="N2373" t="b">
        <v>0</v>
      </c>
      <c r="O2373" t="s">
        <v>8275</v>
      </c>
      <c r="P2373" t="s">
        <v>8276</v>
      </c>
      <c r="Q2373" s="13">
        <f t="shared" si="149"/>
        <v>2015</v>
      </c>
      <c r="R2373" s="16">
        <f t="shared" si="150"/>
        <v>5</v>
      </c>
      <c r="S2373" t="str">
        <f t="shared" si="151"/>
        <v>May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f t="shared" si="148"/>
        <v>42088.069108796291</v>
      </c>
      <c r="L2374" t="b">
        <v>0</v>
      </c>
      <c r="M2374">
        <v>6</v>
      </c>
      <c r="N2374" t="b">
        <v>0</v>
      </c>
      <c r="O2374" t="s">
        <v>8275</v>
      </c>
      <c r="P2374" t="s">
        <v>8276</v>
      </c>
      <c r="Q2374" s="13">
        <f t="shared" si="149"/>
        <v>2015</v>
      </c>
      <c r="R2374" s="16">
        <f t="shared" si="150"/>
        <v>3</v>
      </c>
      <c r="S2374" t="str">
        <f t="shared" si="151"/>
        <v>Mar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f t="shared" si="148"/>
        <v>42215.662314814821</v>
      </c>
      <c r="L2375" t="b">
        <v>0</v>
      </c>
      <c r="M2375">
        <v>1</v>
      </c>
      <c r="N2375" t="b">
        <v>0</v>
      </c>
      <c r="O2375" t="s">
        <v>8275</v>
      </c>
      <c r="P2375" t="s">
        <v>8276</v>
      </c>
      <c r="Q2375" s="13">
        <f t="shared" si="149"/>
        <v>2015</v>
      </c>
      <c r="R2375" s="16">
        <f t="shared" si="150"/>
        <v>7</v>
      </c>
      <c r="S2375" t="str">
        <f t="shared" si="151"/>
        <v>Jul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f t="shared" si="148"/>
        <v>42017.843287037031</v>
      </c>
      <c r="L2376" t="b">
        <v>0</v>
      </c>
      <c r="M2376">
        <v>1</v>
      </c>
      <c r="N2376" t="b">
        <v>0</v>
      </c>
      <c r="O2376" t="s">
        <v>8275</v>
      </c>
      <c r="P2376" t="s">
        <v>8276</v>
      </c>
      <c r="Q2376" s="13">
        <f t="shared" si="149"/>
        <v>2015</v>
      </c>
      <c r="R2376" s="16">
        <f t="shared" si="150"/>
        <v>1</v>
      </c>
      <c r="S2376" t="str">
        <f t="shared" si="151"/>
        <v>Jan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f t="shared" si="148"/>
        <v>42592.836076388892</v>
      </c>
      <c r="L2377" t="b">
        <v>0</v>
      </c>
      <c r="M2377">
        <v>0</v>
      </c>
      <c r="N2377" t="b">
        <v>0</v>
      </c>
      <c r="O2377" t="s">
        <v>8275</v>
      </c>
      <c r="P2377" t="s">
        <v>8276</v>
      </c>
      <c r="Q2377" s="13">
        <f t="shared" si="149"/>
        <v>2016</v>
      </c>
      <c r="R2377" s="16">
        <f t="shared" si="150"/>
        <v>8</v>
      </c>
      <c r="S2377" t="str">
        <f t="shared" si="151"/>
        <v>Aug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f t="shared" si="148"/>
        <v>42318.925532407404</v>
      </c>
      <c r="L2378" t="b">
        <v>0</v>
      </c>
      <c r="M2378">
        <v>4</v>
      </c>
      <c r="N2378" t="b">
        <v>0</v>
      </c>
      <c r="O2378" t="s">
        <v>8275</v>
      </c>
      <c r="P2378" t="s">
        <v>8276</v>
      </c>
      <c r="Q2378" s="13">
        <f t="shared" si="149"/>
        <v>2015</v>
      </c>
      <c r="R2378" s="16">
        <f t="shared" si="150"/>
        <v>11</v>
      </c>
      <c r="S2378" t="str">
        <f t="shared" si="151"/>
        <v>Nov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f t="shared" si="148"/>
        <v>42669.870173611111</v>
      </c>
      <c r="L2379" t="b">
        <v>0</v>
      </c>
      <c r="M2379">
        <v>0</v>
      </c>
      <c r="N2379" t="b">
        <v>0</v>
      </c>
      <c r="O2379" t="s">
        <v>8275</v>
      </c>
      <c r="P2379" t="s">
        <v>8276</v>
      </c>
      <c r="Q2379" s="13">
        <f t="shared" si="149"/>
        <v>2016</v>
      </c>
      <c r="R2379" s="16">
        <f t="shared" si="150"/>
        <v>10</v>
      </c>
      <c r="S2379" t="str">
        <f t="shared" si="151"/>
        <v>Oct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f t="shared" si="148"/>
        <v>42213.013078703705</v>
      </c>
      <c r="L2380" t="b">
        <v>0</v>
      </c>
      <c r="M2380">
        <v>0</v>
      </c>
      <c r="N2380" t="b">
        <v>0</v>
      </c>
      <c r="O2380" t="s">
        <v>8275</v>
      </c>
      <c r="P2380" t="s">
        <v>8276</v>
      </c>
      <c r="Q2380" s="13">
        <f t="shared" si="149"/>
        <v>2015</v>
      </c>
      <c r="R2380" s="16">
        <f t="shared" si="150"/>
        <v>7</v>
      </c>
      <c r="S2380" t="str">
        <f t="shared" si="151"/>
        <v>Jul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f t="shared" si="148"/>
        <v>42237.016388888893</v>
      </c>
      <c r="L2381" t="b">
        <v>0</v>
      </c>
      <c r="M2381">
        <v>0</v>
      </c>
      <c r="N2381" t="b">
        <v>0</v>
      </c>
      <c r="O2381" t="s">
        <v>8275</v>
      </c>
      <c r="P2381" t="s">
        <v>8276</v>
      </c>
      <c r="Q2381" s="13">
        <f t="shared" si="149"/>
        <v>2015</v>
      </c>
      <c r="R2381" s="16">
        <f t="shared" si="150"/>
        <v>8</v>
      </c>
      <c r="S2381" t="str">
        <f t="shared" si="151"/>
        <v>Aug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f t="shared" si="148"/>
        <v>42248.793310185181</v>
      </c>
      <c r="L2382" t="b">
        <v>0</v>
      </c>
      <c r="M2382">
        <v>3</v>
      </c>
      <c r="N2382" t="b">
        <v>0</v>
      </c>
      <c r="O2382" t="s">
        <v>8275</v>
      </c>
      <c r="P2382" t="s">
        <v>8276</v>
      </c>
      <c r="Q2382" s="13">
        <f t="shared" si="149"/>
        <v>2015</v>
      </c>
      <c r="R2382" s="16">
        <f t="shared" si="150"/>
        <v>9</v>
      </c>
      <c r="S2382" t="str">
        <f t="shared" si="151"/>
        <v>Sep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f t="shared" si="148"/>
        <v>42074.935740740737</v>
      </c>
      <c r="L2383" t="b">
        <v>0</v>
      </c>
      <c r="M2383">
        <v>7</v>
      </c>
      <c r="N2383" t="b">
        <v>0</v>
      </c>
      <c r="O2383" t="s">
        <v>8275</v>
      </c>
      <c r="P2383" t="s">
        <v>8276</v>
      </c>
      <c r="Q2383" s="13">
        <f t="shared" si="149"/>
        <v>2015</v>
      </c>
      <c r="R2383" s="16">
        <f t="shared" si="150"/>
        <v>3</v>
      </c>
      <c r="S2383" t="str">
        <f t="shared" si="151"/>
        <v>Mar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f t="shared" si="148"/>
        <v>42195.187534722223</v>
      </c>
      <c r="L2384" t="b">
        <v>0</v>
      </c>
      <c r="M2384">
        <v>2</v>
      </c>
      <c r="N2384" t="b">
        <v>0</v>
      </c>
      <c r="O2384" t="s">
        <v>8275</v>
      </c>
      <c r="P2384" t="s">
        <v>8276</v>
      </c>
      <c r="Q2384" s="13">
        <f t="shared" si="149"/>
        <v>2015</v>
      </c>
      <c r="R2384" s="16">
        <f t="shared" si="150"/>
        <v>7</v>
      </c>
      <c r="S2384" t="str">
        <f t="shared" si="151"/>
        <v>Jul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f t="shared" si="148"/>
        <v>42027.056793981479</v>
      </c>
      <c r="L2385" t="b">
        <v>0</v>
      </c>
      <c r="M2385">
        <v>3</v>
      </c>
      <c r="N2385" t="b">
        <v>0</v>
      </c>
      <c r="O2385" t="s">
        <v>8275</v>
      </c>
      <c r="P2385" t="s">
        <v>8276</v>
      </c>
      <c r="Q2385" s="13">
        <f t="shared" si="149"/>
        <v>2015</v>
      </c>
      <c r="R2385" s="16">
        <f t="shared" si="150"/>
        <v>1</v>
      </c>
      <c r="S2385" t="str">
        <f t="shared" si="151"/>
        <v>Jan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f t="shared" si="148"/>
        <v>41927.067627314813</v>
      </c>
      <c r="L2386" t="b">
        <v>0</v>
      </c>
      <c r="M2386">
        <v>8</v>
      </c>
      <c r="N2386" t="b">
        <v>0</v>
      </c>
      <c r="O2386" t="s">
        <v>8275</v>
      </c>
      <c r="P2386" t="s">
        <v>8276</v>
      </c>
      <c r="Q2386" s="13">
        <f t="shared" si="149"/>
        <v>2014</v>
      </c>
      <c r="R2386" s="16">
        <f t="shared" si="150"/>
        <v>10</v>
      </c>
      <c r="S2386" t="str">
        <f t="shared" si="151"/>
        <v>Oct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f t="shared" si="148"/>
        <v>42191.70175925926</v>
      </c>
      <c r="L2387" t="b">
        <v>0</v>
      </c>
      <c r="M2387">
        <v>7</v>
      </c>
      <c r="N2387" t="b">
        <v>0</v>
      </c>
      <c r="O2387" t="s">
        <v>8275</v>
      </c>
      <c r="P2387" t="s">
        <v>8276</v>
      </c>
      <c r="Q2387" s="13">
        <f t="shared" si="149"/>
        <v>2015</v>
      </c>
      <c r="R2387" s="16">
        <f t="shared" si="150"/>
        <v>7</v>
      </c>
      <c r="S2387" t="str">
        <f t="shared" si="151"/>
        <v>Jul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f t="shared" si="148"/>
        <v>41954.838240740741</v>
      </c>
      <c r="L2388" t="b">
        <v>0</v>
      </c>
      <c r="M2388">
        <v>0</v>
      </c>
      <c r="N2388" t="b">
        <v>0</v>
      </c>
      <c r="O2388" t="s">
        <v>8275</v>
      </c>
      <c r="P2388" t="s">
        <v>8276</v>
      </c>
      <c r="Q2388" s="13">
        <f t="shared" si="149"/>
        <v>2014</v>
      </c>
      <c r="R2388" s="16">
        <f t="shared" si="150"/>
        <v>11</v>
      </c>
      <c r="S2388" t="str">
        <f t="shared" si="151"/>
        <v>Nov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f t="shared" si="148"/>
        <v>42528.626620370371</v>
      </c>
      <c r="L2389" t="b">
        <v>0</v>
      </c>
      <c r="M2389">
        <v>3</v>
      </c>
      <c r="N2389" t="b">
        <v>0</v>
      </c>
      <c r="O2389" t="s">
        <v>8275</v>
      </c>
      <c r="P2389" t="s">
        <v>8276</v>
      </c>
      <c r="Q2389" s="13">
        <f t="shared" si="149"/>
        <v>2016</v>
      </c>
      <c r="R2389" s="16">
        <f t="shared" si="150"/>
        <v>6</v>
      </c>
      <c r="S2389" t="str">
        <f t="shared" si="151"/>
        <v>Jun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f t="shared" si="148"/>
        <v>41989.853692129633</v>
      </c>
      <c r="L2390" t="b">
        <v>0</v>
      </c>
      <c r="M2390">
        <v>8</v>
      </c>
      <c r="N2390" t="b">
        <v>0</v>
      </c>
      <c r="O2390" t="s">
        <v>8275</v>
      </c>
      <c r="P2390" t="s">
        <v>8276</v>
      </c>
      <c r="Q2390" s="13">
        <f t="shared" si="149"/>
        <v>2014</v>
      </c>
      <c r="R2390" s="16">
        <f t="shared" si="150"/>
        <v>12</v>
      </c>
      <c r="S2390" t="str">
        <f t="shared" si="151"/>
        <v>Dec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f t="shared" si="148"/>
        <v>42179.653379629628</v>
      </c>
      <c r="L2391" t="b">
        <v>0</v>
      </c>
      <c r="M2391">
        <v>1</v>
      </c>
      <c r="N2391" t="b">
        <v>0</v>
      </c>
      <c r="O2391" t="s">
        <v>8275</v>
      </c>
      <c r="P2391" t="s">
        <v>8276</v>
      </c>
      <c r="Q2391" s="13">
        <f t="shared" si="149"/>
        <v>2015</v>
      </c>
      <c r="R2391" s="16">
        <f t="shared" si="150"/>
        <v>6</v>
      </c>
      <c r="S2391" t="str">
        <f t="shared" si="151"/>
        <v>Jun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f t="shared" si="148"/>
        <v>41968.262314814812</v>
      </c>
      <c r="L2392" t="b">
        <v>0</v>
      </c>
      <c r="M2392">
        <v>0</v>
      </c>
      <c r="N2392" t="b">
        <v>0</v>
      </c>
      <c r="O2392" t="s">
        <v>8275</v>
      </c>
      <c r="P2392" t="s">
        <v>8276</v>
      </c>
      <c r="Q2392" s="13">
        <f t="shared" si="149"/>
        <v>2014</v>
      </c>
      <c r="R2392" s="16">
        <f t="shared" si="150"/>
        <v>11</v>
      </c>
      <c r="S2392" t="str">
        <f t="shared" si="151"/>
        <v>Nov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f t="shared" si="148"/>
        <v>42064.794490740736</v>
      </c>
      <c r="L2393" t="b">
        <v>0</v>
      </c>
      <c r="M2393">
        <v>1</v>
      </c>
      <c r="N2393" t="b">
        <v>0</v>
      </c>
      <c r="O2393" t="s">
        <v>8275</v>
      </c>
      <c r="P2393" t="s">
        <v>8276</v>
      </c>
      <c r="Q2393" s="13">
        <f t="shared" si="149"/>
        <v>2015</v>
      </c>
      <c r="R2393" s="16">
        <f t="shared" si="150"/>
        <v>3</v>
      </c>
      <c r="S2393" t="str">
        <f t="shared" si="151"/>
        <v>Mar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f t="shared" si="148"/>
        <v>42276.120636574073</v>
      </c>
      <c r="L2394" t="b">
        <v>0</v>
      </c>
      <c r="M2394">
        <v>0</v>
      </c>
      <c r="N2394" t="b">
        <v>0</v>
      </c>
      <c r="O2394" t="s">
        <v>8275</v>
      </c>
      <c r="P2394" t="s">
        <v>8276</v>
      </c>
      <c r="Q2394" s="13">
        <f t="shared" si="149"/>
        <v>2015</v>
      </c>
      <c r="R2394" s="16">
        <f t="shared" si="150"/>
        <v>9</v>
      </c>
      <c r="S2394" t="str">
        <f t="shared" si="151"/>
        <v>Sep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f t="shared" si="148"/>
        <v>42194.648344907408</v>
      </c>
      <c r="L2395" t="b">
        <v>0</v>
      </c>
      <c r="M2395">
        <v>1</v>
      </c>
      <c r="N2395" t="b">
        <v>0</v>
      </c>
      <c r="O2395" t="s">
        <v>8275</v>
      </c>
      <c r="P2395" t="s">
        <v>8276</v>
      </c>
      <c r="Q2395" s="13">
        <f t="shared" si="149"/>
        <v>2015</v>
      </c>
      <c r="R2395" s="16">
        <f t="shared" si="150"/>
        <v>7</v>
      </c>
      <c r="S2395" t="str">
        <f t="shared" si="151"/>
        <v>Jul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f t="shared" si="148"/>
        <v>42031.362187499995</v>
      </c>
      <c r="L2396" t="b">
        <v>0</v>
      </c>
      <c r="M2396">
        <v>2</v>
      </c>
      <c r="N2396" t="b">
        <v>0</v>
      </c>
      <c r="O2396" t="s">
        <v>8275</v>
      </c>
      <c r="P2396" t="s">
        <v>8276</v>
      </c>
      <c r="Q2396" s="13">
        <f t="shared" si="149"/>
        <v>2015</v>
      </c>
      <c r="R2396" s="16">
        <f t="shared" si="150"/>
        <v>1</v>
      </c>
      <c r="S2396" t="str">
        <f t="shared" si="151"/>
        <v>Jan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f t="shared" si="148"/>
        <v>42717.121377314819</v>
      </c>
      <c r="L2397" t="b">
        <v>0</v>
      </c>
      <c r="M2397">
        <v>0</v>
      </c>
      <c r="N2397" t="b">
        <v>0</v>
      </c>
      <c r="O2397" t="s">
        <v>8275</v>
      </c>
      <c r="P2397" t="s">
        <v>8276</v>
      </c>
      <c r="Q2397" s="13">
        <f t="shared" si="149"/>
        <v>2016</v>
      </c>
      <c r="R2397" s="16">
        <f t="shared" si="150"/>
        <v>12</v>
      </c>
      <c r="S2397" t="str">
        <f t="shared" si="151"/>
        <v>Dec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f t="shared" si="148"/>
        <v>42262.849050925928</v>
      </c>
      <c r="L2398" t="b">
        <v>0</v>
      </c>
      <c r="M2398">
        <v>1</v>
      </c>
      <c r="N2398" t="b">
        <v>0</v>
      </c>
      <c r="O2398" t="s">
        <v>8275</v>
      </c>
      <c r="P2398" t="s">
        <v>8276</v>
      </c>
      <c r="Q2398" s="13">
        <f t="shared" si="149"/>
        <v>2015</v>
      </c>
      <c r="R2398" s="16">
        <f t="shared" si="150"/>
        <v>9</v>
      </c>
      <c r="S2398" t="str">
        <f t="shared" si="151"/>
        <v>Sep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f t="shared" si="148"/>
        <v>41976.88490740741</v>
      </c>
      <c r="L2399" t="b">
        <v>0</v>
      </c>
      <c r="M2399">
        <v>0</v>
      </c>
      <c r="N2399" t="b">
        <v>0</v>
      </c>
      <c r="O2399" t="s">
        <v>8275</v>
      </c>
      <c r="P2399" t="s">
        <v>8276</v>
      </c>
      <c r="Q2399" s="13">
        <f t="shared" si="149"/>
        <v>2014</v>
      </c>
      <c r="R2399" s="16">
        <f t="shared" si="150"/>
        <v>12</v>
      </c>
      <c r="S2399" t="str">
        <f t="shared" si="151"/>
        <v>Dec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f t="shared" si="148"/>
        <v>42157.916481481487</v>
      </c>
      <c r="L2400" t="b">
        <v>0</v>
      </c>
      <c r="M2400">
        <v>0</v>
      </c>
      <c r="N2400" t="b">
        <v>0</v>
      </c>
      <c r="O2400" t="s">
        <v>8275</v>
      </c>
      <c r="P2400" t="s">
        <v>8276</v>
      </c>
      <c r="Q2400" s="13">
        <f t="shared" si="149"/>
        <v>2015</v>
      </c>
      <c r="R2400" s="16">
        <f t="shared" si="150"/>
        <v>6</v>
      </c>
      <c r="S2400" t="str">
        <f t="shared" si="151"/>
        <v>Jun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f t="shared" si="148"/>
        <v>41956.853078703702</v>
      </c>
      <c r="L2401" t="b">
        <v>0</v>
      </c>
      <c r="M2401">
        <v>0</v>
      </c>
      <c r="N2401" t="b">
        <v>0</v>
      </c>
      <c r="O2401" t="s">
        <v>8275</v>
      </c>
      <c r="P2401" t="s">
        <v>8276</v>
      </c>
      <c r="Q2401" s="13">
        <f t="shared" si="149"/>
        <v>2014</v>
      </c>
      <c r="R2401" s="16">
        <f t="shared" si="150"/>
        <v>11</v>
      </c>
      <c r="S2401" t="str">
        <f t="shared" si="151"/>
        <v>Nov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f t="shared" si="148"/>
        <v>42444.268101851849</v>
      </c>
      <c r="L2402" t="b">
        <v>0</v>
      </c>
      <c r="M2402">
        <v>0</v>
      </c>
      <c r="N2402" t="b">
        <v>0</v>
      </c>
      <c r="O2402" t="s">
        <v>8275</v>
      </c>
      <c r="P2402" t="s">
        <v>8276</v>
      </c>
      <c r="Q2402" s="13">
        <f t="shared" si="149"/>
        <v>2016</v>
      </c>
      <c r="R2402" s="16">
        <f t="shared" si="150"/>
        <v>3</v>
      </c>
      <c r="S2402" t="str">
        <f t="shared" si="151"/>
        <v>Mar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f t="shared" si="148"/>
        <v>42374.822870370372</v>
      </c>
      <c r="L2403" t="b">
        <v>0</v>
      </c>
      <c r="M2403">
        <v>9</v>
      </c>
      <c r="N2403" t="b">
        <v>0</v>
      </c>
      <c r="O2403" t="s">
        <v>8292</v>
      </c>
      <c r="P2403" t="s">
        <v>8293</v>
      </c>
      <c r="Q2403" s="13">
        <f t="shared" si="149"/>
        <v>2016</v>
      </c>
      <c r="R2403" s="16">
        <f t="shared" si="150"/>
        <v>1</v>
      </c>
      <c r="S2403" t="str">
        <f t="shared" si="151"/>
        <v>Jan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f t="shared" si="148"/>
        <v>42107.679756944446</v>
      </c>
      <c r="L2404" t="b">
        <v>0</v>
      </c>
      <c r="M2404">
        <v>1</v>
      </c>
      <c r="N2404" t="b">
        <v>0</v>
      </c>
      <c r="O2404" t="s">
        <v>8292</v>
      </c>
      <c r="P2404" t="s">
        <v>8293</v>
      </c>
      <c r="Q2404" s="13">
        <f t="shared" si="149"/>
        <v>2015</v>
      </c>
      <c r="R2404" s="16">
        <f t="shared" si="150"/>
        <v>4</v>
      </c>
      <c r="S2404" t="str">
        <f t="shared" si="151"/>
        <v>Apr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f t="shared" si="148"/>
        <v>42399.882615740738</v>
      </c>
      <c r="L2405" t="b">
        <v>0</v>
      </c>
      <c r="M2405">
        <v>12</v>
      </c>
      <c r="N2405" t="b">
        <v>0</v>
      </c>
      <c r="O2405" t="s">
        <v>8292</v>
      </c>
      <c r="P2405" t="s">
        <v>8293</v>
      </c>
      <c r="Q2405" s="13">
        <f t="shared" si="149"/>
        <v>2016</v>
      </c>
      <c r="R2405" s="16">
        <f t="shared" si="150"/>
        <v>1</v>
      </c>
      <c r="S2405" t="str">
        <f t="shared" si="151"/>
        <v>Jan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f t="shared" si="148"/>
        <v>42342.03943287037</v>
      </c>
      <c r="L2406" t="b">
        <v>0</v>
      </c>
      <c r="M2406">
        <v>0</v>
      </c>
      <c r="N2406" t="b">
        <v>0</v>
      </c>
      <c r="O2406" t="s">
        <v>8292</v>
      </c>
      <c r="P2406" t="s">
        <v>8293</v>
      </c>
      <c r="Q2406" s="13">
        <f t="shared" si="149"/>
        <v>2015</v>
      </c>
      <c r="R2406" s="16">
        <f t="shared" si="150"/>
        <v>12</v>
      </c>
      <c r="S2406" t="str">
        <f t="shared" si="151"/>
        <v>Dec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f t="shared" si="148"/>
        <v>42595.585358796292</v>
      </c>
      <c r="L2407" t="b">
        <v>0</v>
      </c>
      <c r="M2407">
        <v>20</v>
      </c>
      <c r="N2407" t="b">
        <v>0</v>
      </c>
      <c r="O2407" t="s">
        <v>8292</v>
      </c>
      <c r="P2407" t="s">
        <v>8293</v>
      </c>
      <c r="Q2407" s="13">
        <f t="shared" si="149"/>
        <v>2016</v>
      </c>
      <c r="R2407" s="16">
        <f t="shared" si="150"/>
        <v>8</v>
      </c>
      <c r="S2407" t="str">
        <f t="shared" si="151"/>
        <v>Aug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f t="shared" si="148"/>
        <v>41983.110995370371</v>
      </c>
      <c r="L2408" t="b">
        <v>0</v>
      </c>
      <c r="M2408">
        <v>16</v>
      </c>
      <c r="N2408" t="b">
        <v>0</v>
      </c>
      <c r="O2408" t="s">
        <v>8292</v>
      </c>
      <c r="P2408" t="s">
        <v>8293</v>
      </c>
      <c r="Q2408" s="13">
        <f t="shared" si="149"/>
        <v>2014</v>
      </c>
      <c r="R2408" s="16">
        <f t="shared" si="150"/>
        <v>12</v>
      </c>
      <c r="S2408" t="str">
        <f t="shared" si="151"/>
        <v>Dec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f t="shared" si="148"/>
        <v>42082.575555555552</v>
      </c>
      <c r="L2409" t="b">
        <v>0</v>
      </c>
      <c r="M2409">
        <v>33</v>
      </c>
      <c r="N2409" t="b">
        <v>0</v>
      </c>
      <c r="O2409" t="s">
        <v>8292</v>
      </c>
      <c r="P2409" t="s">
        <v>8293</v>
      </c>
      <c r="Q2409" s="13">
        <f t="shared" si="149"/>
        <v>2015</v>
      </c>
      <c r="R2409" s="16">
        <f t="shared" si="150"/>
        <v>3</v>
      </c>
      <c r="S2409" t="str">
        <f t="shared" si="151"/>
        <v>Mar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f t="shared" si="148"/>
        <v>41919.140706018516</v>
      </c>
      <c r="L2410" t="b">
        <v>0</v>
      </c>
      <c r="M2410">
        <v>2</v>
      </c>
      <c r="N2410" t="b">
        <v>0</v>
      </c>
      <c r="O2410" t="s">
        <v>8292</v>
      </c>
      <c r="P2410" t="s">
        <v>8293</v>
      </c>
      <c r="Q2410" s="13">
        <f t="shared" si="149"/>
        <v>2014</v>
      </c>
      <c r="R2410" s="16">
        <f t="shared" si="150"/>
        <v>10</v>
      </c>
      <c r="S2410" t="str">
        <f t="shared" si="151"/>
        <v>Oct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f t="shared" si="148"/>
        <v>42204.875868055555</v>
      </c>
      <c r="L2411" t="b">
        <v>0</v>
      </c>
      <c r="M2411">
        <v>6</v>
      </c>
      <c r="N2411" t="b">
        <v>0</v>
      </c>
      <c r="O2411" t="s">
        <v>8292</v>
      </c>
      <c r="P2411" t="s">
        <v>8293</v>
      </c>
      <c r="Q2411" s="13">
        <f t="shared" si="149"/>
        <v>2015</v>
      </c>
      <c r="R2411" s="16">
        <f t="shared" si="150"/>
        <v>7</v>
      </c>
      <c r="S2411" t="str">
        <f t="shared" si="151"/>
        <v>Jul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f t="shared" si="148"/>
        <v>42224.408275462964</v>
      </c>
      <c r="L2412" t="b">
        <v>0</v>
      </c>
      <c r="M2412">
        <v>0</v>
      </c>
      <c r="N2412" t="b">
        <v>0</v>
      </c>
      <c r="O2412" t="s">
        <v>8292</v>
      </c>
      <c r="P2412" t="s">
        <v>8293</v>
      </c>
      <c r="Q2412" s="13">
        <f t="shared" si="149"/>
        <v>2015</v>
      </c>
      <c r="R2412" s="16">
        <f t="shared" si="150"/>
        <v>8</v>
      </c>
      <c r="S2412" t="str">
        <f t="shared" si="151"/>
        <v>Aug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f t="shared" si="148"/>
        <v>42211.732430555552</v>
      </c>
      <c r="L2413" t="b">
        <v>0</v>
      </c>
      <c r="M2413">
        <v>3</v>
      </c>
      <c r="N2413" t="b">
        <v>0</v>
      </c>
      <c r="O2413" t="s">
        <v>8292</v>
      </c>
      <c r="P2413" t="s">
        <v>8293</v>
      </c>
      <c r="Q2413" s="13">
        <f t="shared" si="149"/>
        <v>2015</v>
      </c>
      <c r="R2413" s="16">
        <f t="shared" si="150"/>
        <v>7</v>
      </c>
      <c r="S2413" t="str">
        <f t="shared" si="151"/>
        <v>Jul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f t="shared" si="148"/>
        <v>42655.736956018518</v>
      </c>
      <c r="L2414" t="b">
        <v>0</v>
      </c>
      <c r="M2414">
        <v>0</v>
      </c>
      <c r="N2414" t="b">
        <v>0</v>
      </c>
      <c r="O2414" t="s">
        <v>8292</v>
      </c>
      <c r="P2414" t="s">
        <v>8293</v>
      </c>
      <c r="Q2414" s="13">
        <f t="shared" si="149"/>
        <v>2016</v>
      </c>
      <c r="R2414" s="16">
        <f t="shared" si="150"/>
        <v>10</v>
      </c>
      <c r="S2414" t="str">
        <f t="shared" si="151"/>
        <v>Oct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f t="shared" si="148"/>
        <v>41760.10974537037</v>
      </c>
      <c r="L2415" t="b">
        <v>0</v>
      </c>
      <c r="M2415">
        <v>3</v>
      </c>
      <c r="N2415" t="b">
        <v>0</v>
      </c>
      <c r="O2415" t="s">
        <v>8292</v>
      </c>
      <c r="P2415" t="s">
        <v>8293</v>
      </c>
      <c r="Q2415" s="13">
        <f t="shared" si="149"/>
        <v>2014</v>
      </c>
      <c r="R2415" s="16">
        <f t="shared" si="150"/>
        <v>5</v>
      </c>
      <c r="S2415" t="str">
        <f t="shared" si="151"/>
        <v>May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f t="shared" si="148"/>
        <v>42198.695138888885</v>
      </c>
      <c r="L2416" t="b">
        <v>0</v>
      </c>
      <c r="M2416">
        <v>13</v>
      </c>
      <c r="N2416" t="b">
        <v>0</v>
      </c>
      <c r="O2416" t="s">
        <v>8292</v>
      </c>
      <c r="P2416" t="s">
        <v>8293</v>
      </c>
      <c r="Q2416" s="13">
        <f t="shared" si="149"/>
        <v>2015</v>
      </c>
      <c r="R2416" s="16">
        <f t="shared" si="150"/>
        <v>7</v>
      </c>
      <c r="S2416" t="str">
        <f t="shared" si="151"/>
        <v>Jul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f t="shared" si="148"/>
        <v>42536.862800925926</v>
      </c>
      <c r="L2417" t="b">
        <v>0</v>
      </c>
      <c r="M2417">
        <v>6</v>
      </c>
      <c r="N2417" t="b">
        <v>0</v>
      </c>
      <c r="O2417" t="s">
        <v>8292</v>
      </c>
      <c r="P2417" t="s">
        <v>8293</v>
      </c>
      <c r="Q2417" s="13">
        <f t="shared" si="149"/>
        <v>2016</v>
      </c>
      <c r="R2417" s="16">
        <f t="shared" si="150"/>
        <v>6</v>
      </c>
      <c r="S2417" t="str">
        <f t="shared" si="151"/>
        <v>Jun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f t="shared" si="148"/>
        <v>42019.737766203703</v>
      </c>
      <c r="L2418" t="b">
        <v>0</v>
      </c>
      <c r="M2418">
        <v>1</v>
      </c>
      <c r="N2418" t="b">
        <v>0</v>
      </c>
      <c r="O2418" t="s">
        <v>8292</v>
      </c>
      <c r="P2418" t="s">
        <v>8293</v>
      </c>
      <c r="Q2418" s="13">
        <f t="shared" si="149"/>
        <v>2015</v>
      </c>
      <c r="R2418" s="16">
        <f t="shared" si="150"/>
        <v>1</v>
      </c>
      <c r="S2418" t="str">
        <f t="shared" si="151"/>
        <v>Jan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f t="shared" si="148"/>
        <v>41831.884108796294</v>
      </c>
      <c r="L2419" t="b">
        <v>0</v>
      </c>
      <c r="M2419">
        <v>0</v>
      </c>
      <c r="N2419" t="b">
        <v>0</v>
      </c>
      <c r="O2419" t="s">
        <v>8292</v>
      </c>
      <c r="P2419" t="s">
        <v>8293</v>
      </c>
      <c r="Q2419" s="13">
        <f t="shared" si="149"/>
        <v>2014</v>
      </c>
      <c r="R2419" s="16">
        <f t="shared" si="150"/>
        <v>7</v>
      </c>
      <c r="S2419" t="str">
        <f t="shared" si="151"/>
        <v>Jul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f t="shared" si="148"/>
        <v>42027.856990740736</v>
      </c>
      <c r="L2420" t="b">
        <v>0</v>
      </c>
      <c r="M2420">
        <v>5</v>
      </c>
      <c r="N2420" t="b">
        <v>0</v>
      </c>
      <c r="O2420" t="s">
        <v>8292</v>
      </c>
      <c r="P2420" t="s">
        <v>8293</v>
      </c>
      <c r="Q2420" s="13">
        <f t="shared" si="149"/>
        <v>2015</v>
      </c>
      <c r="R2420" s="16">
        <f t="shared" si="150"/>
        <v>1</v>
      </c>
      <c r="S2420" t="str">
        <f t="shared" si="151"/>
        <v>Jan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f t="shared" si="148"/>
        <v>41993.738298611104</v>
      </c>
      <c r="L2421" t="b">
        <v>0</v>
      </c>
      <c r="M2421">
        <v>0</v>
      </c>
      <c r="N2421" t="b">
        <v>0</v>
      </c>
      <c r="O2421" t="s">
        <v>8292</v>
      </c>
      <c r="P2421" t="s">
        <v>8293</v>
      </c>
      <c r="Q2421" s="13">
        <f t="shared" si="149"/>
        <v>2014</v>
      </c>
      <c r="R2421" s="16">
        <f t="shared" si="150"/>
        <v>12</v>
      </c>
      <c r="S2421" t="str">
        <f t="shared" si="151"/>
        <v>Dec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f t="shared" si="148"/>
        <v>41893.028877314813</v>
      </c>
      <c r="L2422" t="b">
        <v>0</v>
      </c>
      <c r="M2422">
        <v>36</v>
      </c>
      <c r="N2422" t="b">
        <v>0</v>
      </c>
      <c r="O2422" t="s">
        <v>8292</v>
      </c>
      <c r="P2422" t="s">
        <v>8293</v>
      </c>
      <c r="Q2422" s="13">
        <f t="shared" si="149"/>
        <v>2014</v>
      </c>
      <c r="R2422" s="16">
        <f t="shared" si="150"/>
        <v>9</v>
      </c>
      <c r="S2422" t="str">
        <f t="shared" si="151"/>
        <v>Sep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f t="shared" si="148"/>
        <v>42026.687453703707</v>
      </c>
      <c r="L2423" t="b">
        <v>0</v>
      </c>
      <c r="M2423">
        <v>1</v>
      </c>
      <c r="N2423" t="b">
        <v>0</v>
      </c>
      <c r="O2423" t="s">
        <v>8292</v>
      </c>
      <c r="P2423" t="s">
        <v>8293</v>
      </c>
      <c r="Q2423" s="13">
        <f t="shared" si="149"/>
        <v>2015</v>
      </c>
      <c r="R2423" s="16">
        <f t="shared" si="150"/>
        <v>1</v>
      </c>
      <c r="S2423" t="str">
        <f t="shared" si="151"/>
        <v>Jan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f t="shared" si="148"/>
        <v>42044.724953703699</v>
      </c>
      <c r="L2424" t="b">
        <v>0</v>
      </c>
      <c r="M2424">
        <v>1</v>
      </c>
      <c r="N2424" t="b">
        <v>0</v>
      </c>
      <c r="O2424" t="s">
        <v>8292</v>
      </c>
      <c r="P2424" t="s">
        <v>8293</v>
      </c>
      <c r="Q2424" s="13">
        <f t="shared" si="149"/>
        <v>2015</v>
      </c>
      <c r="R2424" s="16">
        <f t="shared" si="150"/>
        <v>2</v>
      </c>
      <c r="S2424" t="str">
        <f t="shared" si="151"/>
        <v>Feb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f t="shared" si="148"/>
        <v>41974.704745370371</v>
      </c>
      <c r="L2425" t="b">
        <v>0</v>
      </c>
      <c r="M2425">
        <v>1</v>
      </c>
      <c r="N2425" t="b">
        <v>0</v>
      </c>
      <c r="O2425" t="s">
        <v>8292</v>
      </c>
      <c r="P2425" t="s">
        <v>8293</v>
      </c>
      <c r="Q2425" s="13">
        <f t="shared" si="149"/>
        <v>2014</v>
      </c>
      <c r="R2425" s="16">
        <f t="shared" si="150"/>
        <v>12</v>
      </c>
      <c r="S2425" t="str">
        <f t="shared" si="151"/>
        <v>Dec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f t="shared" si="148"/>
        <v>41909.892453703702</v>
      </c>
      <c r="L2426" t="b">
        <v>0</v>
      </c>
      <c r="M2426">
        <v>9</v>
      </c>
      <c r="N2426" t="b">
        <v>0</v>
      </c>
      <c r="O2426" t="s">
        <v>8292</v>
      </c>
      <c r="P2426" t="s">
        <v>8293</v>
      </c>
      <c r="Q2426" s="13">
        <f t="shared" si="149"/>
        <v>2014</v>
      </c>
      <c r="R2426" s="16">
        <f t="shared" si="150"/>
        <v>9</v>
      </c>
      <c r="S2426" t="str">
        <f t="shared" si="151"/>
        <v>Sep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f t="shared" si="148"/>
        <v>42502.913761574076</v>
      </c>
      <c r="L2427" t="b">
        <v>0</v>
      </c>
      <c r="M2427">
        <v>1</v>
      </c>
      <c r="N2427" t="b">
        <v>0</v>
      </c>
      <c r="O2427" t="s">
        <v>8292</v>
      </c>
      <c r="P2427" t="s">
        <v>8293</v>
      </c>
      <c r="Q2427" s="13">
        <f t="shared" si="149"/>
        <v>2016</v>
      </c>
      <c r="R2427" s="16">
        <f t="shared" si="150"/>
        <v>5</v>
      </c>
      <c r="S2427" t="str">
        <f t="shared" si="151"/>
        <v>May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f t="shared" si="148"/>
        <v>42164.170046296291</v>
      </c>
      <c r="L2428" t="b">
        <v>0</v>
      </c>
      <c r="M2428">
        <v>0</v>
      </c>
      <c r="N2428" t="b">
        <v>0</v>
      </c>
      <c r="O2428" t="s">
        <v>8292</v>
      </c>
      <c r="P2428" t="s">
        <v>8293</v>
      </c>
      <c r="Q2428" s="13">
        <f t="shared" si="149"/>
        <v>2015</v>
      </c>
      <c r="R2428" s="16">
        <f t="shared" si="150"/>
        <v>6</v>
      </c>
      <c r="S2428" t="str">
        <f t="shared" si="151"/>
        <v>Jun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f t="shared" si="148"/>
        <v>42412.318668981476</v>
      </c>
      <c r="L2429" t="b">
        <v>0</v>
      </c>
      <c r="M2429">
        <v>1</v>
      </c>
      <c r="N2429" t="b">
        <v>0</v>
      </c>
      <c r="O2429" t="s">
        <v>8292</v>
      </c>
      <c r="P2429" t="s">
        <v>8293</v>
      </c>
      <c r="Q2429" s="13">
        <f t="shared" si="149"/>
        <v>2016</v>
      </c>
      <c r="R2429" s="16">
        <f t="shared" si="150"/>
        <v>2</v>
      </c>
      <c r="S2429" t="str">
        <f t="shared" si="151"/>
        <v>Feb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f t="shared" si="148"/>
        <v>42045.784155092595</v>
      </c>
      <c r="L2430" t="b">
        <v>0</v>
      </c>
      <c r="M2430">
        <v>1</v>
      </c>
      <c r="N2430" t="b">
        <v>0</v>
      </c>
      <c r="O2430" t="s">
        <v>8292</v>
      </c>
      <c r="P2430" t="s">
        <v>8293</v>
      </c>
      <c r="Q2430" s="13">
        <f t="shared" si="149"/>
        <v>2015</v>
      </c>
      <c r="R2430" s="16">
        <f t="shared" si="150"/>
        <v>2</v>
      </c>
      <c r="S2430" t="str">
        <f t="shared" si="151"/>
        <v>Feb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f t="shared" si="148"/>
        <v>42734.879236111112</v>
      </c>
      <c r="L2431" t="b">
        <v>0</v>
      </c>
      <c r="M2431">
        <v>4</v>
      </c>
      <c r="N2431" t="b">
        <v>0</v>
      </c>
      <c r="O2431" t="s">
        <v>8292</v>
      </c>
      <c r="P2431" t="s">
        <v>8293</v>
      </c>
      <c r="Q2431" s="13">
        <f t="shared" si="149"/>
        <v>2016</v>
      </c>
      <c r="R2431" s="16">
        <f t="shared" si="150"/>
        <v>12</v>
      </c>
      <c r="S2431" t="str">
        <f t="shared" si="151"/>
        <v>Dec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f t="shared" si="148"/>
        <v>42382.130833333329</v>
      </c>
      <c r="L2432" t="b">
        <v>0</v>
      </c>
      <c r="M2432">
        <v>2</v>
      </c>
      <c r="N2432" t="b">
        <v>0</v>
      </c>
      <c r="O2432" t="s">
        <v>8292</v>
      </c>
      <c r="P2432" t="s">
        <v>8293</v>
      </c>
      <c r="Q2432" s="13">
        <f t="shared" si="149"/>
        <v>2016</v>
      </c>
      <c r="R2432" s="16">
        <f t="shared" si="150"/>
        <v>1</v>
      </c>
      <c r="S2432" t="str">
        <f t="shared" si="151"/>
        <v>Jan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f t="shared" si="148"/>
        <v>42489.099687499998</v>
      </c>
      <c r="L2433" t="b">
        <v>0</v>
      </c>
      <c r="M2433">
        <v>2</v>
      </c>
      <c r="N2433" t="b">
        <v>0</v>
      </c>
      <c r="O2433" t="s">
        <v>8292</v>
      </c>
      <c r="P2433" t="s">
        <v>8293</v>
      </c>
      <c r="Q2433" s="13">
        <f t="shared" si="149"/>
        <v>2016</v>
      </c>
      <c r="R2433" s="16">
        <f t="shared" si="150"/>
        <v>4</v>
      </c>
      <c r="S2433" t="str">
        <f t="shared" si="151"/>
        <v>Apr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f t="shared" si="148"/>
        <v>42041.218715277777</v>
      </c>
      <c r="L2434" t="b">
        <v>0</v>
      </c>
      <c r="M2434">
        <v>2</v>
      </c>
      <c r="N2434" t="b">
        <v>0</v>
      </c>
      <c r="O2434" t="s">
        <v>8292</v>
      </c>
      <c r="P2434" t="s">
        <v>8293</v>
      </c>
      <c r="Q2434" s="13">
        <f t="shared" si="149"/>
        <v>2015</v>
      </c>
      <c r="R2434" s="16">
        <f t="shared" si="150"/>
        <v>2</v>
      </c>
      <c r="S2434" t="str">
        <f t="shared" si="151"/>
        <v>Feb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f t="shared" ref="K2435:K2498" si="152">J2435/60/60/24+DATE(1970,1,1)</f>
        <v>42397.89980324074</v>
      </c>
      <c r="L2435" t="b">
        <v>0</v>
      </c>
      <c r="M2435">
        <v>0</v>
      </c>
      <c r="N2435" t="b">
        <v>0</v>
      </c>
      <c r="O2435" t="s">
        <v>8292</v>
      </c>
      <c r="P2435" t="s">
        <v>8293</v>
      </c>
      <c r="Q2435" s="13">
        <f t="shared" ref="Q2435:Q2498" si="153">YEAR(K2435)</f>
        <v>2016</v>
      </c>
      <c r="R2435" s="16">
        <f t="shared" ref="R2435:R2498" si="154">MONTH(K2435)</f>
        <v>1</v>
      </c>
      <c r="S2435" t="str">
        <f t="shared" ref="S2435:S2498" si="155">TEXT(R2435*29,"MMM")</f>
        <v>Jan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f t="shared" si="152"/>
        <v>42180.18604166666</v>
      </c>
      <c r="L2436" t="b">
        <v>0</v>
      </c>
      <c r="M2436">
        <v>2</v>
      </c>
      <c r="N2436" t="b">
        <v>0</v>
      </c>
      <c r="O2436" t="s">
        <v>8292</v>
      </c>
      <c r="P2436" t="s">
        <v>8293</v>
      </c>
      <c r="Q2436" s="13">
        <f t="shared" si="153"/>
        <v>2015</v>
      </c>
      <c r="R2436" s="16">
        <f t="shared" si="154"/>
        <v>6</v>
      </c>
      <c r="S2436" t="str">
        <f t="shared" si="155"/>
        <v>Jun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f t="shared" si="152"/>
        <v>42252.277615740735</v>
      </c>
      <c r="L2437" t="b">
        <v>0</v>
      </c>
      <c r="M2437">
        <v>4</v>
      </c>
      <c r="N2437" t="b">
        <v>0</v>
      </c>
      <c r="O2437" t="s">
        <v>8292</v>
      </c>
      <c r="P2437" t="s">
        <v>8293</v>
      </c>
      <c r="Q2437" s="13">
        <f t="shared" si="153"/>
        <v>2015</v>
      </c>
      <c r="R2437" s="16">
        <f t="shared" si="154"/>
        <v>9</v>
      </c>
      <c r="S2437" t="str">
        <f t="shared" si="155"/>
        <v>Sep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f t="shared" si="152"/>
        <v>42338.615393518514</v>
      </c>
      <c r="L2438" t="b">
        <v>0</v>
      </c>
      <c r="M2438">
        <v>2</v>
      </c>
      <c r="N2438" t="b">
        <v>0</v>
      </c>
      <c r="O2438" t="s">
        <v>8292</v>
      </c>
      <c r="P2438" t="s">
        <v>8293</v>
      </c>
      <c r="Q2438" s="13">
        <f t="shared" si="153"/>
        <v>2015</v>
      </c>
      <c r="R2438" s="16">
        <f t="shared" si="154"/>
        <v>11</v>
      </c>
      <c r="S2438" t="str">
        <f t="shared" si="155"/>
        <v>Nov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f t="shared" si="152"/>
        <v>42031.965138888889</v>
      </c>
      <c r="L2439" t="b">
        <v>0</v>
      </c>
      <c r="M2439">
        <v>0</v>
      </c>
      <c r="N2439" t="b">
        <v>0</v>
      </c>
      <c r="O2439" t="s">
        <v>8292</v>
      </c>
      <c r="P2439" t="s">
        <v>8293</v>
      </c>
      <c r="Q2439" s="13">
        <f t="shared" si="153"/>
        <v>2015</v>
      </c>
      <c r="R2439" s="16">
        <f t="shared" si="154"/>
        <v>1</v>
      </c>
      <c r="S2439" t="str">
        <f t="shared" si="155"/>
        <v>Jan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f t="shared" si="152"/>
        <v>42285.91506944444</v>
      </c>
      <c r="L2440" t="b">
        <v>0</v>
      </c>
      <c r="M2440">
        <v>1</v>
      </c>
      <c r="N2440" t="b">
        <v>0</v>
      </c>
      <c r="O2440" t="s">
        <v>8292</v>
      </c>
      <c r="P2440" t="s">
        <v>8293</v>
      </c>
      <c r="Q2440" s="13">
        <f t="shared" si="153"/>
        <v>2015</v>
      </c>
      <c r="R2440" s="16">
        <f t="shared" si="154"/>
        <v>10</v>
      </c>
      <c r="S2440" t="str">
        <f t="shared" si="155"/>
        <v>Oct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f t="shared" si="152"/>
        <v>42265.818622685183</v>
      </c>
      <c r="L2441" t="b">
        <v>0</v>
      </c>
      <c r="M2441">
        <v>0</v>
      </c>
      <c r="N2441" t="b">
        <v>0</v>
      </c>
      <c r="O2441" t="s">
        <v>8292</v>
      </c>
      <c r="P2441" t="s">
        <v>8293</v>
      </c>
      <c r="Q2441" s="13">
        <f t="shared" si="153"/>
        <v>2015</v>
      </c>
      <c r="R2441" s="16">
        <f t="shared" si="154"/>
        <v>9</v>
      </c>
      <c r="S2441" t="str">
        <f t="shared" si="155"/>
        <v>Sep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f t="shared" si="152"/>
        <v>42383.899456018517</v>
      </c>
      <c r="L2442" t="b">
        <v>0</v>
      </c>
      <c r="M2442">
        <v>2</v>
      </c>
      <c r="N2442" t="b">
        <v>0</v>
      </c>
      <c r="O2442" t="s">
        <v>8292</v>
      </c>
      <c r="P2442" t="s">
        <v>8293</v>
      </c>
      <c r="Q2442" s="13">
        <f t="shared" si="153"/>
        <v>2016</v>
      </c>
      <c r="R2442" s="16">
        <f t="shared" si="154"/>
        <v>1</v>
      </c>
      <c r="S2442" t="str">
        <f t="shared" si="155"/>
        <v>Jan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f t="shared" si="152"/>
        <v>42187.125625000001</v>
      </c>
      <c r="L2443" t="b">
        <v>0</v>
      </c>
      <c r="M2443">
        <v>109</v>
      </c>
      <c r="N2443" t="b">
        <v>1</v>
      </c>
      <c r="O2443" t="s">
        <v>8292</v>
      </c>
      <c r="P2443" t="s">
        <v>8308</v>
      </c>
      <c r="Q2443" s="13">
        <f t="shared" si="153"/>
        <v>2015</v>
      </c>
      <c r="R2443" s="16">
        <f t="shared" si="154"/>
        <v>7</v>
      </c>
      <c r="S2443" t="str">
        <f t="shared" si="155"/>
        <v>Jul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f t="shared" si="152"/>
        <v>42052.666990740734</v>
      </c>
      <c r="L2444" t="b">
        <v>0</v>
      </c>
      <c r="M2444">
        <v>372</v>
      </c>
      <c r="N2444" t="b">
        <v>1</v>
      </c>
      <c r="O2444" t="s">
        <v>8292</v>
      </c>
      <c r="P2444" t="s">
        <v>8308</v>
      </c>
      <c r="Q2444" s="13">
        <f t="shared" si="153"/>
        <v>2015</v>
      </c>
      <c r="R2444" s="16">
        <f t="shared" si="154"/>
        <v>2</v>
      </c>
      <c r="S2444" t="str">
        <f t="shared" si="155"/>
        <v>Feb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f t="shared" si="152"/>
        <v>41836.625254629631</v>
      </c>
      <c r="L2445" t="b">
        <v>0</v>
      </c>
      <c r="M2445">
        <v>311</v>
      </c>
      <c r="N2445" t="b">
        <v>1</v>
      </c>
      <c r="O2445" t="s">
        <v>8292</v>
      </c>
      <c r="P2445" t="s">
        <v>8308</v>
      </c>
      <c r="Q2445" s="13">
        <f t="shared" si="153"/>
        <v>2014</v>
      </c>
      <c r="R2445" s="16">
        <f t="shared" si="154"/>
        <v>7</v>
      </c>
      <c r="S2445" t="str">
        <f t="shared" si="155"/>
        <v>Jul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f t="shared" si="152"/>
        <v>42485.754525462966</v>
      </c>
      <c r="L2446" t="b">
        <v>0</v>
      </c>
      <c r="M2446">
        <v>61</v>
      </c>
      <c r="N2446" t="b">
        <v>1</v>
      </c>
      <c r="O2446" t="s">
        <v>8292</v>
      </c>
      <c r="P2446" t="s">
        <v>8308</v>
      </c>
      <c r="Q2446" s="13">
        <f t="shared" si="153"/>
        <v>2016</v>
      </c>
      <c r="R2446" s="16">
        <f t="shared" si="154"/>
        <v>4</v>
      </c>
      <c r="S2446" t="str">
        <f t="shared" si="155"/>
        <v>Apr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f t="shared" si="152"/>
        <v>42243.190057870372</v>
      </c>
      <c r="L2447" t="b">
        <v>0</v>
      </c>
      <c r="M2447">
        <v>115</v>
      </c>
      <c r="N2447" t="b">
        <v>1</v>
      </c>
      <c r="O2447" t="s">
        <v>8292</v>
      </c>
      <c r="P2447" t="s">
        <v>8308</v>
      </c>
      <c r="Q2447" s="13">
        <f t="shared" si="153"/>
        <v>2015</v>
      </c>
      <c r="R2447" s="16">
        <f t="shared" si="154"/>
        <v>8</v>
      </c>
      <c r="S2447" t="str">
        <f t="shared" si="155"/>
        <v>Aug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f t="shared" si="152"/>
        <v>42670.602673611109</v>
      </c>
      <c r="L2448" t="b">
        <v>0</v>
      </c>
      <c r="M2448">
        <v>111</v>
      </c>
      <c r="N2448" t="b">
        <v>1</v>
      </c>
      <c r="O2448" t="s">
        <v>8292</v>
      </c>
      <c r="P2448" t="s">
        <v>8308</v>
      </c>
      <c r="Q2448" s="13">
        <f t="shared" si="153"/>
        <v>2016</v>
      </c>
      <c r="R2448" s="16">
        <f t="shared" si="154"/>
        <v>10</v>
      </c>
      <c r="S2448" t="str">
        <f t="shared" si="155"/>
        <v>Oct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f t="shared" si="152"/>
        <v>42654.469826388886</v>
      </c>
      <c r="L2449" t="b">
        <v>0</v>
      </c>
      <c r="M2449">
        <v>337</v>
      </c>
      <c r="N2449" t="b">
        <v>1</v>
      </c>
      <c r="O2449" t="s">
        <v>8292</v>
      </c>
      <c r="P2449" t="s">
        <v>8308</v>
      </c>
      <c r="Q2449" s="13">
        <f t="shared" si="153"/>
        <v>2016</v>
      </c>
      <c r="R2449" s="16">
        <f t="shared" si="154"/>
        <v>10</v>
      </c>
      <c r="S2449" t="str">
        <f t="shared" si="155"/>
        <v>Oct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f t="shared" si="152"/>
        <v>42607.316122685181</v>
      </c>
      <c r="L2450" t="b">
        <v>0</v>
      </c>
      <c r="M2450">
        <v>9</v>
      </c>
      <c r="N2450" t="b">
        <v>1</v>
      </c>
      <c r="O2450" t="s">
        <v>8292</v>
      </c>
      <c r="P2450" t="s">
        <v>8308</v>
      </c>
      <c r="Q2450" s="13">
        <f t="shared" si="153"/>
        <v>2016</v>
      </c>
      <c r="R2450" s="16">
        <f t="shared" si="154"/>
        <v>8</v>
      </c>
      <c r="S2450" t="str">
        <f t="shared" si="155"/>
        <v>Aug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f t="shared" si="152"/>
        <v>41943.142534722225</v>
      </c>
      <c r="L2451" t="b">
        <v>0</v>
      </c>
      <c r="M2451">
        <v>120</v>
      </c>
      <c r="N2451" t="b">
        <v>1</v>
      </c>
      <c r="O2451" t="s">
        <v>8292</v>
      </c>
      <c r="P2451" t="s">
        <v>8308</v>
      </c>
      <c r="Q2451" s="13">
        <f t="shared" si="153"/>
        <v>2014</v>
      </c>
      <c r="R2451" s="16">
        <f t="shared" si="154"/>
        <v>10</v>
      </c>
      <c r="S2451" t="str">
        <f t="shared" si="155"/>
        <v>Oct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f t="shared" si="152"/>
        <v>41902.07240740741</v>
      </c>
      <c r="L2452" t="b">
        <v>0</v>
      </c>
      <c r="M2452">
        <v>102</v>
      </c>
      <c r="N2452" t="b">
        <v>1</v>
      </c>
      <c r="O2452" t="s">
        <v>8292</v>
      </c>
      <c r="P2452" t="s">
        <v>8308</v>
      </c>
      <c r="Q2452" s="13">
        <f t="shared" si="153"/>
        <v>2014</v>
      </c>
      <c r="R2452" s="16">
        <f t="shared" si="154"/>
        <v>9</v>
      </c>
      <c r="S2452" t="str">
        <f t="shared" si="155"/>
        <v>Sep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f t="shared" si="152"/>
        <v>42779.908449074079</v>
      </c>
      <c r="L2453" t="b">
        <v>0</v>
      </c>
      <c r="M2453">
        <v>186</v>
      </c>
      <c r="N2453" t="b">
        <v>1</v>
      </c>
      <c r="O2453" t="s">
        <v>8292</v>
      </c>
      <c r="P2453" t="s">
        <v>8308</v>
      </c>
      <c r="Q2453" s="13">
        <f t="shared" si="153"/>
        <v>2017</v>
      </c>
      <c r="R2453" s="16">
        <f t="shared" si="154"/>
        <v>2</v>
      </c>
      <c r="S2453" t="str">
        <f t="shared" si="155"/>
        <v>Feb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f t="shared" si="152"/>
        <v>42338.84375</v>
      </c>
      <c r="L2454" t="b">
        <v>0</v>
      </c>
      <c r="M2454">
        <v>15</v>
      </c>
      <c r="N2454" t="b">
        <v>1</v>
      </c>
      <c r="O2454" t="s">
        <v>8292</v>
      </c>
      <c r="P2454" t="s">
        <v>8308</v>
      </c>
      <c r="Q2454" s="13">
        <f t="shared" si="153"/>
        <v>2015</v>
      </c>
      <c r="R2454" s="16">
        <f t="shared" si="154"/>
        <v>11</v>
      </c>
      <c r="S2454" t="str">
        <f t="shared" si="155"/>
        <v>Nov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f t="shared" si="152"/>
        <v>42738.692233796297</v>
      </c>
      <c r="L2455" t="b">
        <v>0</v>
      </c>
      <c r="M2455">
        <v>67</v>
      </c>
      <c r="N2455" t="b">
        <v>1</v>
      </c>
      <c r="O2455" t="s">
        <v>8292</v>
      </c>
      <c r="P2455" t="s">
        <v>8308</v>
      </c>
      <c r="Q2455" s="13">
        <f t="shared" si="153"/>
        <v>2017</v>
      </c>
      <c r="R2455" s="16">
        <f t="shared" si="154"/>
        <v>1</v>
      </c>
      <c r="S2455" t="str">
        <f t="shared" si="155"/>
        <v>Jan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f t="shared" si="152"/>
        <v>42770.201481481476</v>
      </c>
      <c r="L2456" t="b">
        <v>0</v>
      </c>
      <c r="M2456">
        <v>130</v>
      </c>
      <c r="N2456" t="b">
        <v>1</v>
      </c>
      <c r="O2456" t="s">
        <v>8292</v>
      </c>
      <c r="P2456" t="s">
        <v>8308</v>
      </c>
      <c r="Q2456" s="13">
        <f t="shared" si="153"/>
        <v>2017</v>
      </c>
      <c r="R2456" s="16">
        <f t="shared" si="154"/>
        <v>2</v>
      </c>
      <c r="S2456" t="str">
        <f t="shared" si="155"/>
        <v>Feb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f t="shared" si="152"/>
        <v>42452.781828703708</v>
      </c>
      <c r="L2457" t="b">
        <v>0</v>
      </c>
      <c r="M2457">
        <v>16</v>
      </c>
      <c r="N2457" t="b">
        <v>1</v>
      </c>
      <c r="O2457" t="s">
        <v>8292</v>
      </c>
      <c r="P2457" t="s">
        <v>8308</v>
      </c>
      <c r="Q2457" s="13">
        <f t="shared" si="153"/>
        <v>2016</v>
      </c>
      <c r="R2457" s="16">
        <f t="shared" si="154"/>
        <v>3</v>
      </c>
      <c r="S2457" t="str">
        <f t="shared" si="155"/>
        <v>Mar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f t="shared" si="152"/>
        <v>42761.961099537039</v>
      </c>
      <c r="L2458" t="b">
        <v>0</v>
      </c>
      <c r="M2458">
        <v>67</v>
      </c>
      <c r="N2458" t="b">
        <v>1</v>
      </c>
      <c r="O2458" t="s">
        <v>8292</v>
      </c>
      <c r="P2458" t="s">
        <v>8308</v>
      </c>
      <c r="Q2458" s="13">
        <f t="shared" si="153"/>
        <v>2017</v>
      </c>
      <c r="R2458" s="16">
        <f t="shared" si="154"/>
        <v>1</v>
      </c>
      <c r="S2458" t="str">
        <f t="shared" si="155"/>
        <v>Jan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f t="shared" si="152"/>
        <v>42423.602500000001</v>
      </c>
      <c r="L2459" t="b">
        <v>0</v>
      </c>
      <c r="M2459">
        <v>124</v>
      </c>
      <c r="N2459" t="b">
        <v>1</v>
      </c>
      <c r="O2459" t="s">
        <v>8292</v>
      </c>
      <c r="P2459" t="s">
        <v>8308</v>
      </c>
      <c r="Q2459" s="13">
        <f t="shared" si="153"/>
        <v>2016</v>
      </c>
      <c r="R2459" s="16">
        <f t="shared" si="154"/>
        <v>2</v>
      </c>
      <c r="S2459" t="str">
        <f t="shared" si="155"/>
        <v>Feb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f t="shared" si="152"/>
        <v>42495.871736111112</v>
      </c>
      <c r="L2460" t="b">
        <v>0</v>
      </c>
      <c r="M2460">
        <v>80</v>
      </c>
      <c r="N2460" t="b">
        <v>1</v>
      </c>
      <c r="O2460" t="s">
        <v>8292</v>
      </c>
      <c r="P2460" t="s">
        <v>8308</v>
      </c>
      <c r="Q2460" s="13">
        <f t="shared" si="153"/>
        <v>2016</v>
      </c>
      <c r="R2460" s="16">
        <f t="shared" si="154"/>
        <v>5</v>
      </c>
      <c r="S2460" t="str">
        <f t="shared" si="155"/>
        <v>May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f t="shared" si="152"/>
        <v>42407.637557870374</v>
      </c>
      <c r="L2461" t="b">
        <v>0</v>
      </c>
      <c r="M2461">
        <v>282</v>
      </c>
      <c r="N2461" t="b">
        <v>1</v>
      </c>
      <c r="O2461" t="s">
        <v>8292</v>
      </c>
      <c r="P2461" t="s">
        <v>8308</v>
      </c>
      <c r="Q2461" s="13">
        <f t="shared" si="153"/>
        <v>2016</v>
      </c>
      <c r="R2461" s="16">
        <f t="shared" si="154"/>
        <v>2</v>
      </c>
      <c r="S2461" t="str">
        <f t="shared" si="155"/>
        <v>Feb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f t="shared" si="152"/>
        <v>42704.187118055561</v>
      </c>
      <c r="L2462" t="b">
        <v>0</v>
      </c>
      <c r="M2462">
        <v>68</v>
      </c>
      <c r="N2462" t="b">
        <v>1</v>
      </c>
      <c r="O2462" t="s">
        <v>8292</v>
      </c>
      <c r="P2462" t="s">
        <v>8308</v>
      </c>
      <c r="Q2462" s="13">
        <f t="shared" si="153"/>
        <v>2016</v>
      </c>
      <c r="R2462" s="16">
        <f t="shared" si="154"/>
        <v>11</v>
      </c>
      <c r="S2462" t="str">
        <f t="shared" si="155"/>
        <v>Nov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f t="shared" si="152"/>
        <v>40784.012696759259</v>
      </c>
      <c r="L2463" t="b">
        <v>0</v>
      </c>
      <c r="M2463">
        <v>86</v>
      </c>
      <c r="N2463" t="b">
        <v>1</v>
      </c>
      <c r="O2463" t="s">
        <v>8281</v>
      </c>
      <c r="P2463" t="s">
        <v>8285</v>
      </c>
      <c r="Q2463" s="13">
        <f t="shared" si="153"/>
        <v>2011</v>
      </c>
      <c r="R2463" s="16">
        <f t="shared" si="154"/>
        <v>8</v>
      </c>
      <c r="S2463" t="str">
        <f t="shared" si="155"/>
        <v>Aug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f t="shared" si="152"/>
        <v>41089.186296296299</v>
      </c>
      <c r="L2464" t="b">
        <v>0</v>
      </c>
      <c r="M2464">
        <v>115</v>
      </c>
      <c r="N2464" t="b">
        <v>1</v>
      </c>
      <c r="O2464" t="s">
        <v>8281</v>
      </c>
      <c r="P2464" t="s">
        <v>8285</v>
      </c>
      <c r="Q2464" s="13">
        <f t="shared" si="153"/>
        <v>2012</v>
      </c>
      <c r="R2464" s="16">
        <f t="shared" si="154"/>
        <v>6</v>
      </c>
      <c r="S2464" t="str">
        <f t="shared" si="155"/>
        <v>Jun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f t="shared" si="152"/>
        <v>41341.111400462964</v>
      </c>
      <c r="L2465" t="b">
        <v>0</v>
      </c>
      <c r="M2465">
        <v>75</v>
      </c>
      <c r="N2465" t="b">
        <v>1</v>
      </c>
      <c r="O2465" t="s">
        <v>8281</v>
      </c>
      <c r="P2465" t="s">
        <v>8285</v>
      </c>
      <c r="Q2465" s="13">
        <f t="shared" si="153"/>
        <v>2013</v>
      </c>
      <c r="R2465" s="16">
        <f t="shared" si="154"/>
        <v>3</v>
      </c>
      <c r="S2465" t="str">
        <f t="shared" si="155"/>
        <v>Mar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f t="shared" si="152"/>
        <v>42248.90042824074</v>
      </c>
      <c r="L2466" t="b">
        <v>0</v>
      </c>
      <c r="M2466">
        <v>43</v>
      </c>
      <c r="N2466" t="b">
        <v>1</v>
      </c>
      <c r="O2466" t="s">
        <v>8281</v>
      </c>
      <c r="P2466" t="s">
        <v>8285</v>
      </c>
      <c r="Q2466" s="13">
        <f t="shared" si="153"/>
        <v>2015</v>
      </c>
      <c r="R2466" s="16">
        <f t="shared" si="154"/>
        <v>9</v>
      </c>
      <c r="S2466" t="str">
        <f t="shared" si="155"/>
        <v>Sep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f t="shared" si="152"/>
        <v>41145.719305555554</v>
      </c>
      <c r="L2467" t="b">
        <v>0</v>
      </c>
      <c r="M2467">
        <v>48</v>
      </c>
      <c r="N2467" t="b">
        <v>1</v>
      </c>
      <c r="O2467" t="s">
        <v>8281</v>
      </c>
      <c r="P2467" t="s">
        <v>8285</v>
      </c>
      <c r="Q2467" s="13">
        <f t="shared" si="153"/>
        <v>2012</v>
      </c>
      <c r="R2467" s="16">
        <f t="shared" si="154"/>
        <v>8</v>
      </c>
      <c r="S2467" t="str">
        <f t="shared" si="155"/>
        <v>Aug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f t="shared" si="152"/>
        <v>41373.102465277778</v>
      </c>
      <c r="L2468" t="b">
        <v>0</v>
      </c>
      <c r="M2468">
        <v>52</v>
      </c>
      <c r="N2468" t="b">
        <v>1</v>
      </c>
      <c r="O2468" t="s">
        <v>8281</v>
      </c>
      <c r="P2468" t="s">
        <v>8285</v>
      </c>
      <c r="Q2468" s="13">
        <f t="shared" si="153"/>
        <v>2013</v>
      </c>
      <c r="R2468" s="16">
        <f t="shared" si="154"/>
        <v>4</v>
      </c>
      <c r="S2468" t="str">
        <f t="shared" si="155"/>
        <v>Apr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f t="shared" si="152"/>
        <v>41025.874201388891</v>
      </c>
      <c r="L2469" t="b">
        <v>0</v>
      </c>
      <c r="M2469">
        <v>43</v>
      </c>
      <c r="N2469" t="b">
        <v>1</v>
      </c>
      <c r="O2469" t="s">
        <v>8281</v>
      </c>
      <c r="P2469" t="s">
        <v>8285</v>
      </c>
      <c r="Q2469" s="13">
        <f t="shared" si="153"/>
        <v>2012</v>
      </c>
      <c r="R2469" s="16">
        <f t="shared" si="154"/>
        <v>4</v>
      </c>
      <c r="S2469" t="str">
        <f t="shared" si="155"/>
        <v>Apr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f t="shared" si="152"/>
        <v>41174.154178240737</v>
      </c>
      <c r="L2470" t="b">
        <v>0</v>
      </c>
      <c r="M2470">
        <v>58</v>
      </c>
      <c r="N2470" t="b">
        <v>1</v>
      </c>
      <c r="O2470" t="s">
        <v>8281</v>
      </c>
      <c r="P2470" t="s">
        <v>8285</v>
      </c>
      <c r="Q2470" s="13">
        <f t="shared" si="153"/>
        <v>2012</v>
      </c>
      <c r="R2470" s="16">
        <f t="shared" si="154"/>
        <v>9</v>
      </c>
      <c r="S2470" t="str">
        <f t="shared" si="155"/>
        <v>Sep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f t="shared" si="152"/>
        <v>40557.429733796293</v>
      </c>
      <c r="L2471" t="b">
        <v>0</v>
      </c>
      <c r="M2471">
        <v>47</v>
      </c>
      <c r="N2471" t="b">
        <v>1</v>
      </c>
      <c r="O2471" t="s">
        <v>8281</v>
      </c>
      <c r="P2471" t="s">
        <v>8285</v>
      </c>
      <c r="Q2471" s="13">
        <f t="shared" si="153"/>
        <v>2011</v>
      </c>
      <c r="R2471" s="16">
        <f t="shared" si="154"/>
        <v>1</v>
      </c>
      <c r="S2471" t="str">
        <f t="shared" si="155"/>
        <v>Jan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f t="shared" si="152"/>
        <v>41023.07471064815</v>
      </c>
      <c r="L2472" t="b">
        <v>0</v>
      </c>
      <c r="M2472">
        <v>36</v>
      </c>
      <c r="N2472" t="b">
        <v>1</v>
      </c>
      <c r="O2472" t="s">
        <v>8281</v>
      </c>
      <c r="P2472" t="s">
        <v>8285</v>
      </c>
      <c r="Q2472" s="13">
        <f t="shared" si="153"/>
        <v>2012</v>
      </c>
      <c r="R2472" s="16">
        <f t="shared" si="154"/>
        <v>4</v>
      </c>
      <c r="S2472" t="str">
        <f t="shared" si="155"/>
        <v>Apr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f t="shared" si="152"/>
        <v>40893.992962962962</v>
      </c>
      <c r="L2473" t="b">
        <v>0</v>
      </c>
      <c r="M2473">
        <v>17</v>
      </c>
      <c r="N2473" t="b">
        <v>1</v>
      </c>
      <c r="O2473" t="s">
        <v>8281</v>
      </c>
      <c r="P2473" t="s">
        <v>8285</v>
      </c>
      <c r="Q2473" s="13">
        <f t="shared" si="153"/>
        <v>2011</v>
      </c>
      <c r="R2473" s="16">
        <f t="shared" si="154"/>
        <v>12</v>
      </c>
      <c r="S2473" t="str">
        <f t="shared" si="155"/>
        <v>Dec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f t="shared" si="152"/>
        <v>40354.11550925926</v>
      </c>
      <c r="L2474" t="b">
        <v>0</v>
      </c>
      <c r="M2474">
        <v>104</v>
      </c>
      <c r="N2474" t="b">
        <v>1</v>
      </c>
      <c r="O2474" t="s">
        <v>8281</v>
      </c>
      <c r="P2474" t="s">
        <v>8285</v>
      </c>
      <c r="Q2474" s="13">
        <f t="shared" si="153"/>
        <v>2010</v>
      </c>
      <c r="R2474" s="16">
        <f t="shared" si="154"/>
        <v>6</v>
      </c>
      <c r="S2474" t="str">
        <f t="shared" si="155"/>
        <v>Jun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f t="shared" si="152"/>
        <v>41193.748483796298</v>
      </c>
      <c r="L2475" t="b">
        <v>0</v>
      </c>
      <c r="M2475">
        <v>47</v>
      </c>
      <c r="N2475" t="b">
        <v>1</v>
      </c>
      <c r="O2475" t="s">
        <v>8281</v>
      </c>
      <c r="P2475" t="s">
        <v>8285</v>
      </c>
      <c r="Q2475" s="13">
        <f t="shared" si="153"/>
        <v>2012</v>
      </c>
      <c r="R2475" s="16">
        <f t="shared" si="154"/>
        <v>10</v>
      </c>
      <c r="S2475" t="str">
        <f t="shared" si="155"/>
        <v>Oct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f t="shared" si="152"/>
        <v>40417.011296296296</v>
      </c>
      <c r="L2476" t="b">
        <v>0</v>
      </c>
      <c r="M2476">
        <v>38</v>
      </c>
      <c r="N2476" t="b">
        <v>1</v>
      </c>
      <c r="O2476" t="s">
        <v>8281</v>
      </c>
      <c r="P2476" t="s">
        <v>8285</v>
      </c>
      <c r="Q2476" s="13">
        <f t="shared" si="153"/>
        <v>2010</v>
      </c>
      <c r="R2476" s="16">
        <f t="shared" si="154"/>
        <v>8</v>
      </c>
      <c r="S2476" t="str">
        <f t="shared" si="155"/>
        <v>Aug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f t="shared" si="152"/>
        <v>40310.287673611114</v>
      </c>
      <c r="L2477" t="b">
        <v>0</v>
      </c>
      <c r="M2477">
        <v>81</v>
      </c>
      <c r="N2477" t="b">
        <v>1</v>
      </c>
      <c r="O2477" t="s">
        <v>8281</v>
      </c>
      <c r="P2477" t="s">
        <v>8285</v>
      </c>
      <c r="Q2477" s="13">
        <f t="shared" si="153"/>
        <v>2010</v>
      </c>
      <c r="R2477" s="16">
        <f t="shared" si="154"/>
        <v>5</v>
      </c>
      <c r="S2477" t="str">
        <f t="shared" si="155"/>
        <v>May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f t="shared" si="152"/>
        <v>41913.328356481477</v>
      </c>
      <c r="L2478" t="b">
        <v>0</v>
      </c>
      <c r="M2478">
        <v>55</v>
      </c>
      <c r="N2478" t="b">
        <v>1</v>
      </c>
      <c r="O2478" t="s">
        <v>8281</v>
      </c>
      <c r="P2478" t="s">
        <v>8285</v>
      </c>
      <c r="Q2478" s="13">
        <f t="shared" si="153"/>
        <v>2014</v>
      </c>
      <c r="R2478" s="16">
        <f t="shared" si="154"/>
        <v>10</v>
      </c>
      <c r="S2478" t="str">
        <f t="shared" si="155"/>
        <v>Oct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f t="shared" si="152"/>
        <v>41088.691493055558</v>
      </c>
      <c r="L2479" t="b">
        <v>0</v>
      </c>
      <c r="M2479">
        <v>41</v>
      </c>
      <c r="N2479" t="b">
        <v>1</v>
      </c>
      <c r="O2479" t="s">
        <v>8281</v>
      </c>
      <c r="P2479" t="s">
        <v>8285</v>
      </c>
      <c r="Q2479" s="13">
        <f t="shared" si="153"/>
        <v>2012</v>
      </c>
      <c r="R2479" s="16">
        <f t="shared" si="154"/>
        <v>6</v>
      </c>
      <c r="S2479" t="str">
        <f t="shared" si="155"/>
        <v>Jun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f t="shared" si="152"/>
        <v>41257.950381944444</v>
      </c>
      <c r="L2480" t="b">
        <v>0</v>
      </c>
      <c r="M2480">
        <v>79</v>
      </c>
      <c r="N2480" t="b">
        <v>1</v>
      </c>
      <c r="O2480" t="s">
        <v>8281</v>
      </c>
      <c r="P2480" t="s">
        <v>8285</v>
      </c>
      <c r="Q2480" s="13">
        <f t="shared" si="153"/>
        <v>2012</v>
      </c>
      <c r="R2480" s="16">
        <f t="shared" si="154"/>
        <v>12</v>
      </c>
      <c r="S2480" t="str">
        <f t="shared" si="155"/>
        <v>Dec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f t="shared" si="152"/>
        <v>41107.726782407408</v>
      </c>
      <c r="L2481" t="b">
        <v>0</v>
      </c>
      <c r="M2481">
        <v>16</v>
      </c>
      <c r="N2481" t="b">
        <v>1</v>
      </c>
      <c r="O2481" t="s">
        <v>8281</v>
      </c>
      <c r="P2481" t="s">
        <v>8285</v>
      </c>
      <c r="Q2481" s="13">
        <f t="shared" si="153"/>
        <v>2012</v>
      </c>
      <c r="R2481" s="16">
        <f t="shared" si="154"/>
        <v>7</v>
      </c>
      <c r="S2481" t="str">
        <f t="shared" si="155"/>
        <v>Jul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f t="shared" si="152"/>
        <v>42227.936157407406</v>
      </c>
      <c r="L2482" t="b">
        <v>0</v>
      </c>
      <c r="M2482">
        <v>8</v>
      </c>
      <c r="N2482" t="b">
        <v>1</v>
      </c>
      <c r="O2482" t="s">
        <v>8281</v>
      </c>
      <c r="P2482" t="s">
        <v>8285</v>
      </c>
      <c r="Q2482" s="13">
        <f t="shared" si="153"/>
        <v>2015</v>
      </c>
      <c r="R2482" s="16">
        <f t="shared" si="154"/>
        <v>8</v>
      </c>
      <c r="S2482" t="str">
        <f t="shared" si="155"/>
        <v>Aug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f t="shared" si="152"/>
        <v>40999.645925925928</v>
      </c>
      <c r="L2483" t="b">
        <v>0</v>
      </c>
      <c r="M2483">
        <v>95</v>
      </c>
      <c r="N2483" t="b">
        <v>1</v>
      </c>
      <c r="O2483" t="s">
        <v>8281</v>
      </c>
      <c r="P2483" t="s">
        <v>8285</v>
      </c>
      <c r="Q2483" s="13">
        <f t="shared" si="153"/>
        <v>2012</v>
      </c>
      <c r="R2483" s="16">
        <f t="shared" si="154"/>
        <v>3</v>
      </c>
      <c r="S2483" t="str">
        <f t="shared" si="155"/>
        <v>Mar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f t="shared" si="152"/>
        <v>40711.782210648147</v>
      </c>
      <c r="L2484" t="b">
        <v>0</v>
      </c>
      <c r="M2484">
        <v>25</v>
      </c>
      <c r="N2484" t="b">
        <v>1</v>
      </c>
      <c r="O2484" t="s">
        <v>8281</v>
      </c>
      <c r="P2484" t="s">
        <v>8285</v>
      </c>
      <c r="Q2484" s="13">
        <f t="shared" si="153"/>
        <v>2011</v>
      </c>
      <c r="R2484" s="16">
        <f t="shared" si="154"/>
        <v>6</v>
      </c>
      <c r="S2484" t="str">
        <f t="shared" si="155"/>
        <v>Jun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f t="shared" si="152"/>
        <v>40970.750034722223</v>
      </c>
      <c r="L2485" t="b">
        <v>0</v>
      </c>
      <c r="M2485">
        <v>19</v>
      </c>
      <c r="N2485" t="b">
        <v>1</v>
      </c>
      <c r="O2485" t="s">
        <v>8281</v>
      </c>
      <c r="P2485" t="s">
        <v>8285</v>
      </c>
      <c r="Q2485" s="13">
        <f t="shared" si="153"/>
        <v>2012</v>
      </c>
      <c r="R2485" s="16">
        <f t="shared" si="154"/>
        <v>3</v>
      </c>
      <c r="S2485" t="str">
        <f t="shared" si="155"/>
        <v>Mar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f t="shared" si="152"/>
        <v>40771.916701388887</v>
      </c>
      <c r="L2486" t="b">
        <v>0</v>
      </c>
      <c r="M2486">
        <v>90</v>
      </c>
      <c r="N2486" t="b">
        <v>1</v>
      </c>
      <c r="O2486" t="s">
        <v>8281</v>
      </c>
      <c r="P2486" t="s">
        <v>8285</v>
      </c>
      <c r="Q2486" s="13">
        <f t="shared" si="153"/>
        <v>2011</v>
      </c>
      <c r="R2486" s="16">
        <f t="shared" si="154"/>
        <v>8</v>
      </c>
      <c r="S2486" t="str">
        <f t="shared" si="155"/>
        <v>Aug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f t="shared" si="152"/>
        <v>40793.998599537037</v>
      </c>
      <c r="L2487" t="b">
        <v>0</v>
      </c>
      <c r="M2487">
        <v>41</v>
      </c>
      <c r="N2487" t="b">
        <v>1</v>
      </c>
      <c r="O2487" t="s">
        <v>8281</v>
      </c>
      <c r="P2487" t="s">
        <v>8285</v>
      </c>
      <c r="Q2487" s="13">
        <f t="shared" si="153"/>
        <v>2011</v>
      </c>
      <c r="R2487" s="16">
        <f t="shared" si="154"/>
        <v>9</v>
      </c>
      <c r="S2487" t="str">
        <f t="shared" si="155"/>
        <v>Sep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f t="shared" si="152"/>
        <v>40991.708055555559</v>
      </c>
      <c r="L2488" t="b">
        <v>0</v>
      </c>
      <c r="M2488">
        <v>30</v>
      </c>
      <c r="N2488" t="b">
        <v>1</v>
      </c>
      <c r="O2488" t="s">
        <v>8281</v>
      </c>
      <c r="P2488" t="s">
        <v>8285</v>
      </c>
      <c r="Q2488" s="13">
        <f t="shared" si="153"/>
        <v>2012</v>
      </c>
      <c r="R2488" s="16">
        <f t="shared" si="154"/>
        <v>3</v>
      </c>
      <c r="S2488" t="str">
        <f t="shared" si="155"/>
        <v>Mar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f t="shared" si="152"/>
        <v>41026.083298611113</v>
      </c>
      <c r="L2489" t="b">
        <v>0</v>
      </c>
      <c r="M2489">
        <v>38</v>
      </c>
      <c r="N2489" t="b">
        <v>1</v>
      </c>
      <c r="O2489" t="s">
        <v>8281</v>
      </c>
      <c r="P2489" t="s">
        <v>8285</v>
      </c>
      <c r="Q2489" s="13">
        <f t="shared" si="153"/>
        <v>2012</v>
      </c>
      <c r="R2489" s="16">
        <f t="shared" si="154"/>
        <v>4</v>
      </c>
      <c r="S2489" t="str">
        <f t="shared" si="155"/>
        <v>Apr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f t="shared" si="152"/>
        <v>40833.633194444446</v>
      </c>
      <c r="L2490" t="b">
        <v>0</v>
      </c>
      <c r="M2490">
        <v>65</v>
      </c>
      <c r="N2490" t="b">
        <v>1</v>
      </c>
      <c r="O2490" t="s">
        <v>8281</v>
      </c>
      <c r="P2490" t="s">
        <v>8285</v>
      </c>
      <c r="Q2490" s="13">
        <f t="shared" si="153"/>
        <v>2011</v>
      </c>
      <c r="R2490" s="16">
        <f t="shared" si="154"/>
        <v>10</v>
      </c>
      <c r="S2490" t="str">
        <f t="shared" si="155"/>
        <v>Oct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f t="shared" si="152"/>
        <v>41373.690266203703</v>
      </c>
      <c r="L2491" t="b">
        <v>0</v>
      </c>
      <c r="M2491">
        <v>75</v>
      </c>
      <c r="N2491" t="b">
        <v>1</v>
      </c>
      <c r="O2491" t="s">
        <v>8281</v>
      </c>
      <c r="P2491" t="s">
        <v>8285</v>
      </c>
      <c r="Q2491" s="13">
        <f t="shared" si="153"/>
        <v>2013</v>
      </c>
      <c r="R2491" s="16">
        <f t="shared" si="154"/>
        <v>4</v>
      </c>
      <c r="S2491" t="str">
        <f t="shared" si="155"/>
        <v>Apr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f t="shared" si="152"/>
        <v>41023.227731481478</v>
      </c>
      <c r="L2492" t="b">
        <v>0</v>
      </c>
      <c r="M2492">
        <v>16</v>
      </c>
      <c r="N2492" t="b">
        <v>1</v>
      </c>
      <c r="O2492" t="s">
        <v>8281</v>
      </c>
      <c r="P2492" t="s">
        <v>8285</v>
      </c>
      <c r="Q2492" s="13">
        <f t="shared" si="153"/>
        <v>2012</v>
      </c>
      <c r="R2492" s="16">
        <f t="shared" si="154"/>
        <v>4</v>
      </c>
      <c r="S2492" t="str">
        <f t="shared" si="155"/>
        <v>Apr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f t="shared" si="152"/>
        <v>40542.839282407411</v>
      </c>
      <c r="L2493" t="b">
        <v>0</v>
      </c>
      <c r="M2493">
        <v>10</v>
      </c>
      <c r="N2493" t="b">
        <v>1</v>
      </c>
      <c r="O2493" t="s">
        <v>8281</v>
      </c>
      <c r="P2493" t="s">
        <v>8285</v>
      </c>
      <c r="Q2493" s="13">
        <f t="shared" si="153"/>
        <v>2010</v>
      </c>
      <c r="R2493" s="16">
        <f t="shared" si="154"/>
        <v>12</v>
      </c>
      <c r="S2493" t="str">
        <f t="shared" si="155"/>
        <v>Dec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 t="shared" si="152"/>
        <v>41024.985972222225</v>
      </c>
      <c r="L2494" t="b">
        <v>0</v>
      </c>
      <c r="M2494">
        <v>27</v>
      </c>
      <c r="N2494" t="b">
        <v>1</v>
      </c>
      <c r="O2494" t="s">
        <v>8281</v>
      </c>
      <c r="P2494" t="s">
        <v>8285</v>
      </c>
      <c r="Q2494" s="13">
        <f t="shared" si="153"/>
        <v>2012</v>
      </c>
      <c r="R2494" s="16">
        <f t="shared" si="154"/>
        <v>4</v>
      </c>
      <c r="S2494" t="str">
        <f t="shared" si="155"/>
        <v>Apr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f t="shared" si="152"/>
        <v>41348.168287037035</v>
      </c>
      <c r="L2495" t="b">
        <v>0</v>
      </c>
      <c r="M2495">
        <v>259</v>
      </c>
      <c r="N2495" t="b">
        <v>1</v>
      </c>
      <c r="O2495" t="s">
        <v>8281</v>
      </c>
      <c r="P2495" t="s">
        <v>8285</v>
      </c>
      <c r="Q2495" s="13">
        <f t="shared" si="153"/>
        <v>2013</v>
      </c>
      <c r="R2495" s="16">
        <f t="shared" si="154"/>
        <v>3</v>
      </c>
      <c r="S2495" t="str">
        <f t="shared" si="155"/>
        <v>Mar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f t="shared" si="152"/>
        <v>41022.645185185182</v>
      </c>
      <c r="L2496" t="b">
        <v>0</v>
      </c>
      <c r="M2496">
        <v>39</v>
      </c>
      <c r="N2496" t="b">
        <v>1</v>
      </c>
      <c r="O2496" t="s">
        <v>8281</v>
      </c>
      <c r="P2496" t="s">
        <v>8285</v>
      </c>
      <c r="Q2496" s="13">
        <f t="shared" si="153"/>
        <v>2012</v>
      </c>
      <c r="R2496" s="16">
        <f t="shared" si="154"/>
        <v>4</v>
      </c>
      <c r="S2496" t="str">
        <f t="shared" si="155"/>
        <v>Apr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f t="shared" si="152"/>
        <v>41036.946469907409</v>
      </c>
      <c r="L2497" t="b">
        <v>0</v>
      </c>
      <c r="M2497">
        <v>42</v>
      </c>
      <c r="N2497" t="b">
        <v>1</v>
      </c>
      <c r="O2497" t="s">
        <v>8281</v>
      </c>
      <c r="P2497" t="s">
        <v>8285</v>
      </c>
      <c r="Q2497" s="13">
        <f t="shared" si="153"/>
        <v>2012</v>
      </c>
      <c r="R2497" s="16">
        <f t="shared" si="154"/>
        <v>5</v>
      </c>
      <c r="S2497" t="str">
        <f t="shared" si="155"/>
        <v>May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f t="shared" si="152"/>
        <v>41327.996435185189</v>
      </c>
      <c r="L2498" t="b">
        <v>0</v>
      </c>
      <c r="M2498">
        <v>10</v>
      </c>
      <c r="N2498" t="b">
        <v>1</v>
      </c>
      <c r="O2498" t="s">
        <v>8281</v>
      </c>
      <c r="P2498" t="s">
        <v>8285</v>
      </c>
      <c r="Q2498" s="13">
        <f t="shared" si="153"/>
        <v>2013</v>
      </c>
      <c r="R2498" s="16">
        <f t="shared" si="154"/>
        <v>2</v>
      </c>
      <c r="S2498" t="str">
        <f t="shared" si="155"/>
        <v>Feb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f t="shared" ref="K2499:K2562" si="156">J2499/60/60/24+DATE(1970,1,1)</f>
        <v>40730.878912037035</v>
      </c>
      <c r="L2499" t="b">
        <v>0</v>
      </c>
      <c r="M2499">
        <v>56</v>
      </c>
      <c r="N2499" t="b">
        <v>1</v>
      </c>
      <c r="O2499" t="s">
        <v>8281</v>
      </c>
      <c r="P2499" t="s">
        <v>8285</v>
      </c>
      <c r="Q2499" s="13">
        <f t="shared" ref="Q2499:Q2562" si="157">YEAR(K2499)</f>
        <v>2011</v>
      </c>
      <c r="R2499" s="16">
        <f t="shared" ref="R2499:R2562" si="158">MONTH(K2499)</f>
        <v>7</v>
      </c>
      <c r="S2499" t="str">
        <f t="shared" ref="S2499:S2562" si="159">TEXT(R2499*29,"MMM")</f>
        <v>Jul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f t="shared" si="156"/>
        <v>42017.967442129629</v>
      </c>
      <c r="L2500" t="b">
        <v>0</v>
      </c>
      <c r="M2500">
        <v>20</v>
      </c>
      <c r="N2500" t="b">
        <v>1</v>
      </c>
      <c r="O2500" t="s">
        <v>8281</v>
      </c>
      <c r="P2500" t="s">
        <v>8285</v>
      </c>
      <c r="Q2500" s="13">
        <f t="shared" si="157"/>
        <v>2015</v>
      </c>
      <c r="R2500" s="16">
        <f t="shared" si="158"/>
        <v>1</v>
      </c>
      <c r="S2500" t="str">
        <f t="shared" si="159"/>
        <v>Jan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f t="shared" si="156"/>
        <v>41226.648576388885</v>
      </c>
      <c r="L2501" t="b">
        <v>0</v>
      </c>
      <c r="M2501">
        <v>170</v>
      </c>
      <c r="N2501" t="b">
        <v>1</v>
      </c>
      <c r="O2501" t="s">
        <v>8281</v>
      </c>
      <c r="P2501" t="s">
        <v>8285</v>
      </c>
      <c r="Q2501" s="13">
        <f t="shared" si="157"/>
        <v>2012</v>
      </c>
      <c r="R2501" s="16">
        <f t="shared" si="158"/>
        <v>11</v>
      </c>
      <c r="S2501" t="str">
        <f t="shared" si="159"/>
        <v>Nov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f t="shared" si="156"/>
        <v>41053.772858796299</v>
      </c>
      <c r="L2502" t="b">
        <v>0</v>
      </c>
      <c r="M2502">
        <v>29</v>
      </c>
      <c r="N2502" t="b">
        <v>1</v>
      </c>
      <c r="O2502" t="s">
        <v>8281</v>
      </c>
      <c r="P2502" t="s">
        <v>8285</v>
      </c>
      <c r="Q2502" s="13">
        <f t="shared" si="157"/>
        <v>2012</v>
      </c>
      <c r="R2502" s="16">
        <f t="shared" si="158"/>
        <v>5</v>
      </c>
      <c r="S2502" t="str">
        <f t="shared" si="159"/>
        <v>May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f t="shared" si="156"/>
        <v>42244.776666666665</v>
      </c>
      <c r="L2503" t="b">
        <v>0</v>
      </c>
      <c r="M2503">
        <v>7</v>
      </c>
      <c r="N2503" t="b">
        <v>0</v>
      </c>
      <c r="O2503" t="s">
        <v>8292</v>
      </c>
      <c r="P2503" t="s">
        <v>8309</v>
      </c>
      <c r="Q2503" s="13">
        <f t="shared" si="157"/>
        <v>2015</v>
      </c>
      <c r="R2503" s="16">
        <f t="shared" si="158"/>
        <v>8</v>
      </c>
      <c r="S2503" t="str">
        <f t="shared" si="159"/>
        <v>Aug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f t="shared" si="156"/>
        <v>41858.825439814813</v>
      </c>
      <c r="L2504" t="b">
        <v>0</v>
      </c>
      <c r="M2504">
        <v>5</v>
      </c>
      <c r="N2504" t="b">
        <v>0</v>
      </c>
      <c r="O2504" t="s">
        <v>8292</v>
      </c>
      <c r="P2504" t="s">
        <v>8309</v>
      </c>
      <c r="Q2504" s="13">
        <f t="shared" si="157"/>
        <v>2014</v>
      </c>
      <c r="R2504" s="16">
        <f t="shared" si="158"/>
        <v>8</v>
      </c>
      <c r="S2504" t="str">
        <f t="shared" si="159"/>
        <v>Aug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f t="shared" si="156"/>
        <v>42498.899398148147</v>
      </c>
      <c r="L2505" t="b">
        <v>0</v>
      </c>
      <c r="M2505">
        <v>0</v>
      </c>
      <c r="N2505" t="b">
        <v>0</v>
      </c>
      <c r="O2505" t="s">
        <v>8292</v>
      </c>
      <c r="P2505" t="s">
        <v>8309</v>
      </c>
      <c r="Q2505" s="13">
        <f t="shared" si="157"/>
        <v>2016</v>
      </c>
      <c r="R2505" s="16">
        <f t="shared" si="158"/>
        <v>5</v>
      </c>
      <c r="S2505" t="str">
        <f t="shared" si="159"/>
        <v>May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f t="shared" si="156"/>
        <v>41928.015439814815</v>
      </c>
      <c r="L2506" t="b">
        <v>0</v>
      </c>
      <c r="M2506">
        <v>0</v>
      </c>
      <c r="N2506" t="b">
        <v>0</v>
      </c>
      <c r="O2506" t="s">
        <v>8292</v>
      </c>
      <c r="P2506" t="s">
        <v>8309</v>
      </c>
      <c r="Q2506" s="13">
        <f t="shared" si="157"/>
        <v>2014</v>
      </c>
      <c r="R2506" s="16">
        <f t="shared" si="158"/>
        <v>10</v>
      </c>
      <c r="S2506" t="str">
        <f t="shared" si="159"/>
        <v>Oct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f t="shared" si="156"/>
        <v>42047.05574074074</v>
      </c>
      <c r="L2507" t="b">
        <v>0</v>
      </c>
      <c r="M2507">
        <v>0</v>
      </c>
      <c r="N2507" t="b">
        <v>0</v>
      </c>
      <c r="O2507" t="s">
        <v>8292</v>
      </c>
      <c r="P2507" t="s">
        <v>8309</v>
      </c>
      <c r="Q2507" s="13">
        <f t="shared" si="157"/>
        <v>2015</v>
      </c>
      <c r="R2507" s="16">
        <f t="shared" si="158"/>
        <v>2</v>
      </c>
      <c r="S2507" t="str">
        <f t="shared" si="159"/>
        <v>Feb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f t="shared" si="156"/>
        <v>42258.297094907408</v>
      </c>
      <c r="L2508" t="b">
        <v>0</v>
      </c>
      <c r="M2508">
        <v>2</v>
      </c>
      <c r="N2508" t="b">
        <v>0</v>
      </c>
      <c r="O2508" t="s">
        <v>8292</v>
      </c>
      <c r="P2508" t="s">
        <v>8309</v>
      </c>
      <c r="Q2508" s="13">
        <f t="shared" si="157"/>
        <v>2015</v>
      </c>
      <c r="R2508" s="16">
        <f t="shared" si="158"/>
        <v>9</v>
      </c>
      <c r="S2508" t="str">
        <f t="shared" si="159"/>
        <v>Sep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f t="shared" si="156"/>
        <v>42105.072962962964</v>
      </c>
      <c r="L2509" t="b">
        <v>0</v>
      </c>
      <c r="M2509">
        <v>0</v>
      </c>
      <c r="N2509" t="b">
        <v>0</v>
      </c>
      <c r="O2509" t="s">
        <v>8292</v>
      </c>
      <c r="P2509" t="s">
        <v>8309</v>
      </c>
      <c r="Q2509" s="13">
        <f t="shared" si="157"/>
        <v>2015</v>
      </c>
      <c r="R2509" s="16">
        <f t="shared" si="158"/>
        <v>4</v>
      </c>
      <c r="S2509" t="str">
        <f t="shared" si="159"/>
        <v>Apr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f t="shared" si="156"/>
        <v>41835.951782407406</v>
      </c>
      <c r="L2510" t="b">
        <v>0</v>
      </c>
      <c r="M2510">
        <v>0</v>
      </c>
      <c r="N2510" t="b">
        <v>0</v>
      </c>
      <c r="O2510" t="s">
        <v>8292</v>
      </c>
      <c r="P2510" t="s">
        <v>8309</v>
      </c>
      <c r="Q2510" s="13">
        <f t="shared" si="157"/>
        <v>2014</v>
      </c>
      <c r="R2510" s="16">
        <f t="shared" si="158"/>
        <v>7</v>
      </c>
      <c r="S2510" t="str">
        <f t="shared" si="159"/>
        <v>Jul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f t="shared" si="156"/>
        <v>42058.809594907405</v>
      </c>
      <c r="L2511" t="b">
        <v>0</v>
      </c>
      <c r="M2511">
        <v>28</v>
      </c>
      <c r="N2511" t="b">
        <v>0</v>
      </c>
      <c r="O2511" t="s">
        <v>8292</v>
      </c>
      <c r="P2511" t="s">
        <v>8309</v>
      </c>
      <c r="Q2511" s="13">
        <f t="shared" si="157"/>
        <v>2015</v>
      </c>
      <c r="R2511" s="16">
        <f t="shared" si="158"/>
        <v>2</v>
      </c>
      <c r="S2511" t="str">
        <f t="shared" si="159"/>
        <v>Feb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f t="shared" si="156"/>
        <v>42078.997361111105</v>
      </c>
      <c r="L2512" t="b">
        <v>0</v>
      </c>
      <c r="M2512">
        <v>2</v>
      </c>
      <c r="N2512" t="b">
        <v>0</v>
      </c>
      <c r="O2512" t="s">
        <v>8292</v>
      </c>
      <c r="P2512" t="s">
        <v>8309</v>
      </c>
      <c r="Q2512" s="13">
        <f t="shared" si="157"/>
        <v>2015</v>
      </c>
      <c r="R2512" s="16">
        <f t="shared" si="158"/>
        <v>3</v>
      </c>
      <c r="S2512" t="str">
        <f t="shared" si="159"/>
        <v>Mar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f t="shared" si="156"/>
        <v>42371.446909722217</v>
      </c>
      <c r="L2513" t="b">
        <v>0</v>
      </c>
      <c r="M2513">
        <v>0</v>
      </c>
      <c r="N2513" t="b">
        <v>0</v>
      </c>
      <c r="O2513" t="s">
        <v>8292</v>
      </c>
      <c r="P2513" t="s">
        <v>8309</v>
      </c>
      <c r="Q2513" s="13">
        <f t="shared" si="157"/>
        <v>2016</v>
      </c>
      <c r="R2513" s="16">
        <f t="shared" si="158"/>
        <v>1</v>
      </c>
      <c r="S2513" t="str">
        <f t="shared" si="159"/>
        <v>Jan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f t="shared" si="156"/>
        <v>41971.876863425925</v>
      </c>
      <c r="L2514" t="b">
        <v>0</v>
      </c>
      <c r="M2514">
        <v>0</v>
      </c>
      <c r="N2514" t="b">
        <v>0</v>
      </c>
      <c r="O2514" t="s">
        <v>8292</v>
      </c>
      <c r="P2514" t="s">
        <v>8309</v>
      </c>
      <c r="Q2514" s="13">
        <f t="shared" si="157"/>
        <v>2014</v>
      </c>
      <c r="R2514" s="16">
        <f t="shared" si="158"/>
        <v>11</v>
      </c>
      <c r="S2514" t="str">
        <f t="shared" si="159"/>
        <v>Nov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f t="shared" si="156"/>
        <v>42732.00681712963</v>
      </c>
      <c r="L2515" t="b">
        <v>0</v>
      </c>
      <c r="M2515">
        <v>0</v>
      </c>
      <c r="N2515" t="b">
        <v>0</v>
      </c>
      <c r="O2515" t="s">
        <v>8292</v>
      </c>
      <c r="P2515" t="s">
        <v>8309</v>
      </c>
      <c r="Q2515" s="13">
        <f t="shared" si="157"/>
        <v>2016</v>
      </c>
      <c r="R2515" s="16">
        <f t="shared" si="158"/>
        <v>12</v>
      </c>
      <c r="S2515" t="str">
        <f t="shared" si="159"/>
        <v>Dec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f t="shared" si="156"/>
        <v>41854.389780092592</v>
      </c>
      <c r="L2516" t="b">
        <v>0</v>
      </c>
      <c r="M2516">
        <v>4</v>
      </c>
      <c r="N2516" t="b">
        <v>0</v>
      </c>
      <c r="O2516" t="s">
        <v>8292</v>
      </c>
      <c r="P2516" t="s">
        <v>8309</v>
      </c>
      <c r="Q2516" s="13">
        <f t="shared" si="157"/>
        <v>2014</v>
      </c>
      <c r="R2516" s="16">
        <f t="shared" si="158"/>
        <v>8</v>
      </c>
      <c r="S2516" t="str">
        <f t="shared" si="159"/>
        <v>Aug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f t="shared" si="156"/>
        <v>42027.839733796296</v>
      </c>
      <c r="L2517" t="b">
        <v>0</v>
      </c>
      <c r="M2517">
        <v>12</v>
      </c>
      <c r="N2517" t="b">
        <v>0</v>
      </c>
      <c r="O2517" t="s">
        <v>8292</v>
      </c>
      <c r="P2517" t="s">
        <v>8309</v>
      </c>
      <c r="Q2517" s="13">
        <f t="shared" si="157"/>
        <v>2015</v>
      </c>
      <c r="R2517" s="16">
        <f t="shared" si="158"/>
        <v>1</v>
      </c>
      <c r="S2517" t="str">
        <f t="shared" si="159"/>
        <v>Jan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f t="shared" si="156"/>
        <v>41942.653379629628</v>
      </c>
      <c r="L2518" t="b">
        <v>0</v>
      </c>
      <c r="M2518">
        <v>0</v>
      </c>
      <c r="N2518" t="b">
        <v>0</v>
      </c>
      <c r="O2518" t="s">
        <v>8292</v>
      </c>
      <c r="P2518" t="s">
        <v>8309</v>
      </c>
      <c r="Q2518" s="13">
        <f t="shared" si="157"/>
        <v>2014</v>
      </c>
      <c r="R2518" s="16">
        <f t="shared" si="158"/>
        <v>10</v>
      </c>
      <c r="S2518" t="str">
        <f t="shared" si="159"/>
        <v>Oct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f t="shared" si="156"/>
        <v>42052.802430555559</v>
      </c>
      <c r="L2519" t="b">
        <v>0</v>
      </c>
      <c r="M2519">
        <v>33</v>
      </c>
      <c r="N2519" t="b">
        <v>0</v>
      </c>
      <c r="O2519" t="s">
        <v>8292</v>
      </c>
      <c r="P2519" t="s">
        <v>8309</v>
      </c>
      <c r="Q2519" s="13">
        <f t="shared" si="157"/>
        <v>2015</v>
      </c>
      <c r="R2519" s="16">
        <f t="shared" si="158"/>
        <v>2</v>
      </c>
      <c r="S2519" t="str">
        <f t="shared" si="159"/>
        <v>Feb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f t="shared" si="156"/>
        <v>41926.680879629632</v>
      </c>
      <c r="L2520" t="b">
        <v>0</v>
      </c>
      <c r="M2520">
        <v>0</v>
      </c>
      <c r="N2520" t="b">
        <v>0</v>
      </c>
      <c r="O2520" t="s">
        <v>8292</v>
      </c>
      <c r="P2520" t="s">
        <v>8309</v>
      </c>
      <c r="Q2520" s="13">
        <f t="shared" si="157"/>
        <v>2014</v>
      </c>
      <c r="R2520" s="16">
        <f t="shared" si="158"/>
        <v>10</v>
      </c>
      <c r="S2520" t="str">
        <f t="shared" si="159"/>
        <v>Oct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f t="shared" si="156"/>
        <v>41809.155138888891</v>
      </c>
      <c r="L2521" t="b">
        <v>0</v>
      </c>
      <c r="M2521">
        <v>4</v>
      </c>
      <c r="N2521" t="b">
        <v>0</v>
      </c>
      <c r="O2521" t="s">
        <v>8292</v>
      </c>
      <c r="P2521" t="s">
        <v>8309</v>
      </c>
      <c r="Q2521" s="13">
        <f t="shared" si="157"/>
        <v>2014</v>
      </c>
      <c r="R2521" s="16">
        <f t="shared" si="158"/>
        <v>6</v>
      </c>
      <c r="S2521" t="str">
        <f t="shared" si="159"/>
        <v>Jun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f t="shared" si="156"/>
        <v>42612.600520833337</v>
      </c>
      <c r="L2522" t="b">
        <v>0</v>
      </c>
      <c r="M2522">
        <v>0</v>
      </c>
      <c r="N2522" t="b">
        <v>0</v>
      </c>
      <c r="O2522" t="s">
        <v>8292</v>
      </c>
      <c r="P2522" t="s">
        <v>8309</v>
      </c>
      <c r="Q2522" s="13">
        <f t="shared" si="157"/>
        <v>2016</v>
      </c>
      <c r="R2522" s="16">
        <f t="shared" si="158"/>
        <v>8</v>
      </c>
      <c r="S2522" t="str">
        <f t="shared" si="159"/>
        <v>Aug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f t="shared" si="156"/>
        <v>42269.967835648145</v>
      </c>
      <c r="L2523" t="b">
        <v>0</v>
      </c>
      <c r="M2523">
        <v>132</v>
      </c>
      <c r="N2523" t="b">
        <v>1</v>
      </c>
      <c r="O2523" t="s">
        <v>8281</v>
      </c>
      <c r="P2523" t="s">
        <v>8310</v>
      </c>
      <c r="Q2523" s="13">
        <f t="shared" si="157"/>
        <v>2015</v>
      </c>
      <c r="R2523" s="16">
        <f t="shared" si="158"/>
        <v>9</v>
      </c>
      <c r="S2523" t="str">
        <f t="shared" si="159"/>
        <v>Sep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f t="shared" si="156"/>
        <v>42460.573611111111</v>
      </c>
      <c r="L2524" t="b">
        <v>0</v>
      </c>
      <c r="M2524">
        <v>27</v>
      </c>
      <c r="N2524" t="b">
        <v>1</v>
      </c>
      <c r="O2524" t="s">
        <v>8281</v>
      </c>
      <c r="P2524" t="s">
        <v>8310</v>
      </c>
      <c r="Q2524" s="13">
        <f t="shared" si="157"/>
        <v>2016</v>
      </c>
      <c r="R2524" s="16">
        <f t="shared" si="158"/>
        <v>3</v>
      </c>
      <c r="S2524" t="str">
        <f t="shared" si="159"/>
        <v>Mar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f t="shared" si="156"/>
        <v>41930.975601851853</v>
      </c>
      <c r="L2525" t="b">
        <v>0</v>
      </c>
      <c r="M2525">
        <v>26</v>
      </c>
      <c r="N2525" t="b">
        <v>1</v>
      </c>
      <c r="O2525" t="s">
        <v>8281</v>
      </c>
      <c r="P2525" t="s">
        <v>8310</v>
      </c>
      <c r="Q2525" s="13">
        <f t="shared" si="157"/>
        <v>2014</v>
      </c>
      <c r="R2525" s="16">
        <f t="shared" si="158"/>
        <v>10</v>
      </c>
      <c r="S2525" t="str">
        <f t="shared" si="159"/>
        <v>Oct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f t="shared" si="156"/>
        <v>41961.807372685187</v>
      </c>
      <c r="L2526" t="b">
        <v>0</v>
      </c>
      <c r="M2526">
        <v>43</v>
      </c>
      <c r="N2526" t="b">
        <v>1</v>
      </c>
      <c r="O2526" t="s">
        <v>8281</v>
      </c>
      <c r="P2526" t="s">
        <v>8310</v>
      </c>
      <c r="Q2526" s="13">
        <f t="shared" si="157"/>
        <v>2014</v>
      </c>
      <c r="R2526" s="16">
        <f t="shared" si="158"/>
        <v>11</v>
      </c>
      <c r="S2526" t="str">
        <f t="shared" si="159"/>
        <v>Nov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f t="shared" si="156"/>
        <v>41058.844571759262</v>
      </c>
      <c r="L2527" t="b">
        <v>0</v>
      </c>
      <c r="M2527">
        <v>80</v>
      </c>
      <c r="N2527" t="b">
        <v>1</v>
      </c>
      <c r="O2527" t="s">
        <v>8281</v>
      </c>
      <c r="P2527" t="s">
        <v>8310</v>
      </c>
      <c r="Q2527" s="13">
        <f t="shared" si="157"/>
        <v>2012</v>
      </c>
      <c r="R2527" s="16">
        <f t="shared" si="158"/>
        <v>5</v>
      </c>
      <c r="S2527" t="str">
        <f t="shared" si="159"/>
        <v>May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f t="shared" si="156"/>
        <v>41953.091134259259</v>
      </c>
      <c r="L2528" t="b">
        <v>0</v>
      </c>
      <c r="M2528">
        <v>33</v>
      </c>
      <c r="N2528" t="b">
        <v>1</v>
      </c>
      <c r="O2528" t="s">
        <v>8281</v>
      </c>
      <c r="P2528" t="s">
        <v>8310</v>
      </c>
      <c r="Q2528" s="13">
        <f t="shared" si="157"/>
        <v>2014</v>
      </c>
      <c r="R2528" s="16">
        <f t="shared" si="158"/>
        <v>11</v>
      </c>
      <c r="S2528" t="str">
        <f t="shared" si="159"/>
        <v>Nov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f t="shared" si="156"/>
        <v>41546.75105324074</v>
      </c>
      <c r="L2529" t="b">
        <v>0</v>
      </c>
      <c r="M2529">
        <v>71</v>
      </c>
      <c r="N2529" t="b">
        <v>1</v>
      </c>
      <c r="O2529" t="s">
        <v>8281</v>
      </c>
      <c r="P2529" t="s">
        <v>8310</v>
      </c>
      <c r="Q2529" s="13">
        <f t="shared" si="157"/>
        <v>2013</v>
      </c>
      <c r="R2529" s="16">
        <f t="shared" si="158"/>
        <v>9</v>
      </c>
      <c r="S2529" t="str">
        <f t="shared" si="159"/>
        <v>Sep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f t="shared" si="156"/>
        <v>42217.834525462968</v>
      </c>
      <c r="L2530" t="b">
        <v>0</v>
      </c>
      <c r="M2530">
        <v>81</v>
      </c>
      <c r="N2530" t="b">
        <v>1</v>
      </c>
      <c r="O2530" t="s">
        <v>8281</v>
      </c>
      <c r="P2530" t="s">
        <v>8310</v>
      </c>
      <c r="Q2530" s="13">
        <f t="shared" si="157"/>
        <v>2015</v>
      </c>
      <c r="R2530" s="16">
        <f t="shared" si="158"/>
        <v>8</v>
      </c>
      <c r="S2530" t="str">
        <f t="shared" si="159"/>
        <v>Aug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f t="shared" si="156"/>
        <v>40948.080729166664</v>
      </c>
      <c r="L2531" t="b">
        <v>0</v>
      </c>
      <c r="M2531">
        <v>76</v>
      </c>
      <c r="N2531" t="b">
        <v>1</v>
      </c>
      <c r="O2531" t="s">
        <v>8281</v>
      </c>
      <c r="P2531" t="s">
        <v>8310</v>
      </c>
      <c r="Q2531" s="13">
        <f t="shared" si="157"/>
        <v>2012</v>
      </c>
      <c r="R2531" s="16">
        <f t="shared" si="158"/>
        <v>2</v>
      </c>
      <c r="S2531" t="str">
        <f t="shared" si="159"/>
        <v>Feb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f t="shared" si="156"/>
        <v>42081.864641203705</v>
      </c>
      <c r="L2532" t="b">
        <v>0</v>
      </c>
      <c r="M2532">
        <v>48</v>
      </c>
      <c r="N2532" t="b">
        <v>1</v>
      </c>
      <c r="O2532" t="s">
        <v>8281</v>
      </c>
      <c r="P2532" t="s">
        <v>8310</v>
      </c>
      <c r="Q2532" s="13">
        <f t="shared" si="157"/>
        <v>2015</v>
      </c>
      <c r="R2532" s="16">
        <f t="shared" si="158"/>
        <v>3</v>
      </c>
      <c r="S2532" t="str">
        <f t="shared" si="159"/>
        <v>Mar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f t="shared" si="156"/>
        <v>42208.680023148147</v>
      </c>
      <c r="L2533" t="b">
        <v>0</v>
      </c>
      <c r="M2533">
        <v>61</v>
      </c>
      <c r="N2533" t="b">
        <v>1</v>
      </c>
      <c r="O2533" t="s">
        <v>8281</v>
      </c>
      <c r="P2533" t="s">
        <v>8310</v>
      </c>
      <c r="Q2533" s="13">
        <f t="shared" si="157"/>
        <v>2015</v>
      </c>
      <c r="R2533" s="16">
        <f t="shared" si="158"/>
        <v>7</v>
      </c>
      <c r="S2533" t="str">
        <f t="shared" si="159"/>
        <v>Jul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f t="shared" si="156"/>
        <v>41107.849143518521</v>
      </c>
      <c r="L2534" t="b">
        <v>0</v>
      </c>
      <c r="M2534">
        <v>60</v>
      </c>
      <c r="N2534" t="b">
        <v>1</v>
      </c>
      <c r="O2534" t="s">
        <v>8281</v>
      </c>
      <c r="P2534" t="s">
        <v>8310</v>
      </c>
      <c r="Q2534" s="13">
        <f t="shared" si="157"/>
        <v>2012</v>
      </c>
      <c r="R2534" s="16">
        <f t="shared" si="158"/>
        <v>7</v>
      </c>
      <c r="S2534" t="str">
        <f t="shared" si="159"/>
        <v>Jul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f t="shared" si="156"/>
        <v>41304.751284722224</v>
      </c>
      <c r="L2535" t="b">
        <v>0</v>
      </c>
      <c r="M2535">
        <v>136</v>
      </c>
      <c r="N2535" t="b">
        <v>1</v>
      </c>
      <c r="O2535" t="s">
        <v>8281</v>
      </c>
      <c r="P2535" t="s">
        <v>8310</v>
      </c>
      <c r="Q2535" s="13">
        <f t="shared" si="157"/>
        <v>2013</v>
      </c>
      <c r="R2535" s="16">
        <f t="shared" si="158"/>
        <v>1</v>
      </c>
      <c r="S2535" t="str">
        <f t="shared" si="159"/>
        <v>Jan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f t="shared" si="156"/>
        <v>40127.700370370374</v>
      </c>
      <c r="L2536" t="b">
        <v>0</v>
      </c>
      <c r="M2536">
        <v>14</v>
      </c>
      <c r="N2536" t="b">
        <v>1</v>
      </c>
      <c r="O2536" t="s">
        <v>8281</v>
      </c>
      <c r="P2536" t="s">
        <v>8310</v>
      </c>
      <c r="Q2536" s="13">
        <f t="shared" si="157"/>
        <v>2009</v>
      </c>
      <c r="R2536" s="16">
        <f t="shared" si="158"/>
        <v>11</v>
      </c>
      <c r="S2536" t="str">
        <f t="shared" si="159"/>
        <v>Nov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f t="shared" si="156"/>
        <v>41943.791030092594</v>
      </c>
      <c r="L2537" t="b">
        <v>0</v>
      </c>
      <c r="M2537">
        <v>78</v>
      </c>
      <c r="N2537" t="b">
        <v>1</v>
      </c>
      <c r="O2537" t="s">
        <v>8281</v>
      </c>
      <c r="P2537" t="s">
        <v>8310</v>
      </c>
      <c r="Q2537" s="13">
        <f t="shared" si="157"/>
        <v>2014</v>
      </c>
      <c r="R2537" s="16">
        <f t="shared" si="158"/>
        <v>10</v>
      </c>
      <c r="S2537" t="str">
        <f t="shared" si="159"/>
        <v>Oct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f t="shared" si="156"/>
        <v>41464.106087962966</v>
      </c>
      <c r="L2538" t="b">
        <v>0</v>
      </c>
      <c r="M2538">
        <v>4</v>
      </c>
      <c r="N2538" t="b">
        <v>1</v>
      </c>
      <c r="O2538" t="s">
        <v>8281</v>
      </c>
      <c r="P2538" t="s">
        <v>8310</v>
      </c>
      <c r="Q2538" s="13">
        <f t="shared" si="157"/>
        <v>2013</v>
      </c>
      <c r="R2538" s="16">
        <f t="shared" si="158"/>
        <v>7</v>
      </c>
      <c r="S2538" t="str">
        <f t="shared" si="159"/>
        <v>Jul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f t="shared" si="156"/>
        <v>40696.648784722223</v>
      </c>
      <c r="L2539" t="b">
        <v>0</v>
      </c>
      <c r="M2539">
        <v>11</v>
      </c>
      <c r="N2539" t="b">
        <v>1</v>
      </c>
      <c r="O2539" t="s">
        <v>8281</v>
      </c>
      <c r="P2539" t="s">
        <v>8310</v>
      </c>
      <c r="Q2539" s="13">
        <f t="shared" si="157"/>
        <v>2011</v>
      </c>
      <c r="R2539" s="16">
        <f t="shared" si="158"/>
        <v>6</v>
      </c>
      <c r="S2539" t="str">
        <f t="shared" si="159"/>
        <v>Jun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f t="shared" si="156"/>
        <v>41298.509965277779</v>
      </c>
      <c r="L2540" t="b">
        <v>0</v>
      </c>
      <c r="M2540">
        <v>185</v>
      </c>
      <c r="N2540" t="b">
        <v>1</v>
      </c>
      <c r="O2540" t="s">
        <v>8281</v>
      </c>
      <c r="P2540" t="s">
        <v>8310</v>
      </c>
      <c r="Q2540" s="13">
        <f t="shared" si="157"/>
        <v>2013</v>
      </c>
      <c r="R2540" s="16">
        <f t="shared" si="158"/>
        <v>1</v>
      </c>
      <c r="S2540" t="str">
        <f t="shared" si="159"/>
        <v>Jan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f t="shared" si="156"/>
        <v>41977.902222222227</v>
      </c>
      <c r="L2541" t="b">
        <v>0</v>
      </c>
      <c r="M2541">
        <v>59</v>
      </c>
      <c r="N2541" t="b">
        <v>1</v>
      </c>
      <c r="O2541" t="s">
        <v>8281</v>
      </c>
      <c r="P2541" t="s">
        <v>8310</v>
      </c>
      <c r="Q2541" s="13">
        <f t="shared" si="157"/>
        <v>2014</v>
      </c>
      <c r="R2541" s="16">
        <f t="shared" si="158"/>
        <v>12</v>
      </c>
      <c r="S2541" t="str">
        <f t="shared" si="159"/>
        <v>Dec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f t="shared" si="156"/>
        <v>40785.675011574072</v>
      </c>
      <c r="L2542" t="b">
        <v>0</v>
      </c>
      <c r="M2542">
        <v>27</v>
      </c>
      <c r="N2542" t="b">
        <v>1</v>
      </c>
      <c r="O2542" t="s">
        <v>8281</v>
      </c>
      <c r="P2542" t="s">
        <v>8310</v>
      </c>
      <c r="Q2542" s="13">
        <f t="shared" si="157"/>
        <v>2011</v>
      </c>
      <c r="R2542" s="16">
        <f t="shared" si="158"/>
        <v>8</v>
      </c>
      <c r="S2542" t="str">
        <f t="shared" si="159"/>
        <v>Aug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f t="shared" si="156"/>
        <v>41483.449282407404</v>
      </c>
      <c r="L2543" t="b">
        <v>0</v>
      </c>
      <c r="M2543">
        <v>63</v>
      </c>
      <c r="N2543" t="b">
        <v>1</v>
      </c>
      <c r="O2543" t="s">
        <v>8281</v>
      </c>
      <c r="P2543" t="s">
        <v>8310</v>
      </c>
      <c r="Q2543" s="13">
        <f t="shared" si="157"/>
        <v>2013</v>
      </c>
      <c r="R2543" s="16">
        <f t="shared" si="158"/>
        <v>7</v>
      </c>
      <c r="S2543" t="str">
        <f t="shared" si="159"/>
        <v>Jul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f t="shared" si="156"/>
        <v>41509.426585648151</v>
      </c>
      <c r="L2544" t="b">
        <v>0</v>
      </c>
      <c r="M2544">
        <v>13</v>
      </c>
      <c r="N2544" t="b">
        <v>1</v>
      </c>
      <c r="O2544" t="s">
        <v>8281</v>
      </c>
      <c r="P2544" t="s">
        <v>8310</v>
      </c>
      <c r="Q2544" s="13">
        <f t="shared" si="157"/>
        <v>2013</v>
      </c>
      <c r="R2544" s="16">
        <f t="shared" si="158"/>
        <v>8</v>
      </c>
      <c r="S2544" t="str">
        <f t="shared" si="159"/>
        <v>Aug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f t="shared" si="156"/>
        <v>40514.107615740737</v>
      </c>
      <c r="L2545" t="b">
        <v>0</v>
      </c>
      <c r="M2545">
        <v>13</v>
      </c>
      <c r="N2545" t="b">
        <v>1</v>
      </c>
      <c r="O2545" t="s">
        <v>8281</v>
      </c>
      <c r="P2545" t="s">
        <v>8310</v>
      </c>
      <c r="Q2545" s="13">
        <f t="shared" si="157"/>
        <v>2010</v>
      </c>
      <c r="R2545" s="16">
        <f t="shared" si="158"/>
        <v>12</v>
      </c>
      <c r="S2545" t="str">
        <f t="shared" si="159"/>
        <v>Dec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f t="shared" si="156"/>
        <v>41068.520474537036</v>
      </c>
      <c r="L2546" t="b">
        <v>0</v>
      </c>
      <c r="M2546">
        <v>57</v>
      </c>
      <c r="N2546" t="b">
        <v>1</v>
      </c>
      <c r="O2546" t="s">
        <v>8281</v>
      </c>
      <c r="P2546" t="s">
        <v>8310</v>
      </c>
      <c r="Q2546" s="13">
        <f t="shared" si="157"/>
        <v>2012</v>
      </c>
      <c r="R2546" s="16">
        <f t="shared" si="158"/>
        <v>6</v>
      </c>
      <c r="S2546" t="str">
        <f t="shared" si="159"/>
        <v>Jun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f t="shared" si="156"/>
        <v>42027.13817129629</v>
      </c>
      <c r="L2547" t="b">
        <v>0</v>
      </c>
      <c r="M2547">
        <v>61</v>
      </c>
      <c r="N2547" t="b">
        <v>1</v>
      </c>
      <c r="O2547" t="s">
        <v>8281</v>
      </c>
      <c r="P2547" t="s">
        <v>8310</v>
      </c>
      <c r="Q2547" s="13">
        <f t="shared" si="157"/>
        <v>2015</v>
      </c>
      <c r="R2547" s="16">
        <f t="shared" si="158"/>
        <v>1</v>
      </c>
      <c r="S2547" t="str">
        <f t="shared" si="159"/>
        <v>Jan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f t="shared" si="156"/>
        <v>41524.858553240738</v>
      </c>
      <c r="L2548" t="b">
        <v>0</v>
      </c>
      <c r="M2548">
        <v>65</v>
      </c>
      <c r="N2548" t="b">
        <v>1</v>
      </c>
      <c r="O2548" t="s">
        <v>8281</v>
      </c>
      <c r="P2548" t="s">
        <v>8310</v>
      </c>
      <c r="Q2548" s="13">
        <f t="shared" si="157"/>
        <v>2013</v>
      </c>
      <c r="R2548" s="16">
        <f t="shared" si="158"/>
        <v>9</v>
      </c>
      <c r="S2548" t="str">
        <f t="shared" si="159"/>
        <v>Sep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f t="shared" si="156"/>
        <v>40973.773182870369</v>
      </c>
      <c r="L2549" t="b">
        <v>0</v>
      </c>
      <c r="M2549">
        <v>134</v>
      </c>
      <c r="N2549" t="b">
        <v>1</v>
      </c>
      <c r="O2549" t="s">
        <v>8281</v>
      </c>
      <c r="P2549" t="s">
        <v>8310</v>
      </c>
      <c r="Q2549" s="13">
        <f t="shared" si="157"/>
        <v>2012</v>
      </c>
      <c r="R2549" s="16">
        <f t="shared" si="158"/>
        <v>3</v>
      </c>
      <c r="S2549" t="str">
        <f t="shared" si="159"/>
        <v>Mar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f t="shared" si="156"/>
        <v>42618.625428240746</v>
      </c>
      <c r="L2550" t="b">
        <v>0</v>
      </c>
      <c r="M2550">
        <v>37</v>
      </c>
      <c r="N2550" t="b">
        <v>1</v>
      </c>
      <c r="O2550" t="s">
        <v>8281</v>
      </c>
      <c r="P2550" t="s">
        <v>8310</v>
      </c>
      <c r="Q2550" s="13">
        <f t="shared" si="157"/>
        <v>2016</v>
      </c>
      <c r="R2550" s="16">
        <f t="shared" si="158"/>
        <v>9</v>
      </c>
      <c r="S2550" t="str">
        <f t="shared" si="159"/>
        <v>Sep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f t="shared" si="156"/>
        <v>41390.757754629631</v>
      </c>
      <c r="L2551" t="b">
        <v>0</v>
      </c>
      <c r="M2551">
        <v>37</v>
      </c>
      <c r="N2551" t="b">
        <v>1</v>
      </c>
      <c r="O2551" t="s">
        <v>8281</v>
      </c>
      <c r="P2551" t="s">
        <v>8310</v>
      </c>
      <c r="Q2551" s="13">
        <f t="shared" si="157"/>
        <v>2013</v>
      </c>
      <c r="R2551" s="16">
        <f t="shared" si="158"/>
        <v>4</v>
      </c>
      <c r="S2551" t="str">
        <f t="shared" si="159"/>
        <v>Apr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f t="shared" si="156"/>
        <v>42228.634328703702</v>
      </c>
      <c r="L2552" t="b">
        <v>0</v>
      </c>
      <c r="M2552">
        <v>150</v>
      </c>
      <c r="N2552" t="b">
        <v>1</v>
      </c>
      <c r="O2552" t="s">
        <v>8281</v>
      </c>
      <c r="P2552" t="s">
        <v>8310</v>
      </c>
      <c r="Q2552" s="13">
        <f t="shared" si="157"/>
        <v>2015</v>
      </c>
      <c r="R2552" s="16">
        <f t="shared" si="158"/>
        <v>8</v>
      </c>
      <c r="S2552" t="str">
        <f t="shared" si="159"/>
        <v>Aug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f t="shared" si="156"/>
        <v>40961.252141203702</v>
      </c>
      <c r="L2553" t="b">
        <v>0</v>
      </c>
      <c r="M2553">
        <v>56</v>
      </c>
      <c r="N2553" t="b">
        <v>1</v>
      </c>
      <c r="O2553" t="s">
        <v>8281</v>
      </c>
      <c r="P2553" t="s">
        <v>8310</v>
      </c>
      <c r="Q2553" s="13">
        <f t="shared" si="157"/>
        <v>2012</v>
      </c>
      <c r="R2553" s="16">
        <f t="shared" si="158"/>
        <v>2</v>
      </c>
      <c r="S2553" t="str">
        <f t="shared" si="159"/>
        <v>Feb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f t="shared" si="156"/>
        <v>42769.809965277775</v>
      </c>
      <c r="L2554" t="b">
        <v>0</v>
      </c>
      <c r="M2554">
        <v>18</v>
      </c>
      <c r="N2554" t="b">
        <v>1</v>
      </c>
      <c r="O2554" t="s">
        <v>8281</v>
      </c>
      <c r="P2554" t="s">
        <v>8310</v>
      </c>
      <c r="Q2554" s="13">
        <f t="shared" si="157"/>
        <v>2017</v>
      </c>
      <c r="R2554" s="16">
        <f t="shared" si="158"/>
        <v>2</v>
      </c>
      <c r="S2554" t="str">
        <f t="shared" si="159"/>
        <v>Feb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f t="shared" si="156"/>
        <v>41113.199155092596</v>
      </c>
      <c r="L2555" t="b">
        <v>0</v>
      </c>
      <c r="M2555">
        <v>60</v>
      </c>
      <c r="N2555" t="b">
        <v>1</v>
      </c>
      <c r="O2555" t="s">
        <v>8281</v>
      </c>
      <c r="P2555" t="s">
        <v>8310</v>
      </c>
      <c r="Q2555" s="13">
        <f t="shared" si="157"/>
        <v>2012</v>
      </c>
      <c r="R2555" s="16">
        <f t="shared" si="158"/>
        <v>7</v>
      </c>
      <c r="S2555" t="str">
        <f t="shared" si="159"/>
        <v>Jul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f t="shared" si="156"/>
        <v>42125.078275462962</v>
      </c>
      <c r="L2556" t="b">
        <v>0</v>
      </c>
      <c r="M2556">
        <v>67</v>
      </c>
      <c r="N2556" t="b">
        <v>1</v>
      </c>
      <c r="O2556" t="s">
        <v>8281</v>
      </c>
      <c r="P2556" t="s">
        <v>8310</v>
      </c>
      <c r="Q2556" s="13">
        <f t="shared" si="157"/>
        <v>2015</v>
      </c>
      <c r="R2556" s="16">
        <f t="shared" si="158"/>
        <v>5</v>
      </c>
      <c r="S2556" t="str">
        <f t="shared" si="159"/>
        <v>May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f t="shared" si="156"/>
        <v>41026.655011574076</v>
      </c>
      <c r="L2557" t="b">
        <v>0</v>
      </c>
      <c r="M2557">
        <v>35</v>
      </c>
      <c r="N2557" t="b">
        <v>1</v>
      </c>
      <c r="O2557" t="s">
        <v>8281</v>
      </c>
      <c r="P2557" t="s">
        <v>8310</v>
      </c>
      <c r="Q2557" s="13">
        <f t="shared" si="157"/>
        <v>2012</v>
      </c>
      <c r="R2557" s="16">
        <f t="shared" si="158"/>
        <v>4</v>
      </c>
      <c r="S2557" t="str">
        <f t="shared" si="159"/>
        <v>Apr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f t="shared" si="156"/>
        <v>41222.991400462961</v>
      </c>
      <c r="L2558" t="b">
        <v>0</v>
      </c>
      <c r="M2558">
        <v>34</v>
      </c>
      <c r="N2558" t="b">
        <v>1</v>
      </c>
      <c r="O2558" t="s">
        <v>8281</v>
      </c>
      <c r="P2558" t="s">
        <v>8310</v>
      </c>
      <c r="Q2558" s="13">
        <f t="shared" si="157"/>
        <v>2012</v>
      </c>
      <c r="R2558" s="16">
        <f t="shared" si="158"/>
        <v>11</v>
      </c>
      <c r="S2558" t="str">
        <f t="shared" si="159"/>
        <v>Nov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f t="shared" si="156"/>
        <v>41744.745208333334</v>
      </c>
      <c r="L2559" t="b">
        <v>0</v>
      </c>
      <c r="M2559">
        <v>36</v>
      </c>
      <c r="N2559" t="b">
        <v>1</v>
      </c>
      <c r="O2559" t="s">
        <v>8281</v>
      </c>
      <c r="P2559" t="s">
        <v>8310</v>
      </c>
      <c r="Q2559" s="13">
        <f t="shared" si="157"/>
        <v>2014</v>
      </c>
      <c r="R2559" s="16">
        <f t="shared" si="158"/>
        <v>4</v>
      </c>
      <c r="S2559" t="str">
        <f t="shared" si="159"/>
        <v>Apr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f t="shared" si="156"/>
        <v>42093.860023148154</v>
      </c>
      <c r="L2560" t="b">
        <v>0</v>
      </c>
      <c r="M2560">
        <v>18</v>
      </c>
      <c r="N2560" t="b">
        <v>1</v>
      </c>
      <c r="O2560" t="s">
        <v>8281</v>
      </c>
      <c r="P2560" t="s">
        <v>8310</v>
      </c>
      <c r="Q2560" s="13">
        <f t="shared" si="157"/>
        <v>2015</v>
      </c>
      <c r="R2560" s="16">
        <f t="shared" si="158"/>
        <v>3</v>
      </c>
      <c r="S2560" t="str">
        <f t="shared" si="159"/>
        <v>Mar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f t="shared" si="156"/>
        <v>40829.873657407406</v>
      </c>
      <c r="L2561" t="b">
        <v>0</v>
      </c>
      <c r="M2561">
        <v>25</v>
      </c>
      <c r="N2561" t="b">
        <v>1</v>
      </c>
      <c r="O2561" t="s">
        <v>8281</v>
      </c>
      <c r="P2561" t="s">
        <v>8310</v>
      </c>
      <c r="Q2561" s="13">
        <f t="shared" si="157"/>
        <v>2011</v>
      </c>
      <c r="R2561" s="16">
        <f t="shared" si="158"/>
        <v>10</v>
      </c>
      <c r="S2561" t="str">
        <f t="shared" si="159"/>
        <v>Oct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f t="shared" si="156"/>
        <v>42039.951087962967</v>
      </c>
      <c r="L2562" t="b">
        <v>0</v>
      </c>
      <c r="M2562">
        <v>21</v>
      </c>
      <c r="N2562" t="b">
        <v>1</v>
      </c>
      <c r="O2562" t="s">
        <v>8281</v>
      </c>
      <c r="P2562" t="s">
        <v>8310</v>
      </c>
      <c r="Q2562" s="13">
        <f t="shared" si="157"/>
        <v>2015</v>
      </c>
      <c r="R2562" s="16">
        <f t="shared" si="158"/>
        <v>2</v>
      </c>
      <c r="S2562" t="str">
        <f t="shared" si="159"/>
        <v>Feb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f t="shared" ref="K2563:K2626" si="160">J2563/60/60/24+DATE(1970,1,1)</f>
        <v>42260.528807870374</v>
      </c>
      <c r="L2563" t="b">
        <v>0</v>
      </c>
      <c r="M2563">
        <v>0</v>
      </c>
      <c r="N2563" t="b">
        <v>0</v>
      </c>
      <c r="O2563" t="s">
        <v>8292</v>
      </c>
      <c r="P2563" t="s">
        <v>8293</v>
      </c>
      <c r="Q2563" s="13">
        <f t="shared" ref="Q2563:Q2626" si="161">YEAR(K2563)</f>
        <v>2015</v>
      </c>
      <c r="R2563" s="16">
        <f t="shared" ref="R2563:R2626" si="162">MONTH(K2563)</f>
        <v>9</v>
      </c>
      <c r="S2563" t="str">
        <f t="shared" ref="S2563:S2626" si="163">TEXT(R2563*29,"MMM")</f>
        <v>Sep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f t="shared" si="160"/>
        <v>42594.524756944447</v>
      </c>
      <c r="L2564" t="b">
        <v>0</v>
      </c>
      <c r="M2564">
        <v>3</v>
      </c>
      <c r="N2564" t="b">
        <v>0</v>
      </c>
      <c r="O2564" t="s">
        <v>8292</v>
      </c>
      <c r="P2564" t="s">
        <v>8293</v>
      </c>
      <c r="Q2564" s="13">
        <f t="shared" si="161"/>
        <v>2016</v>
      </c>
      <c r="R2564" s="16">
        <f t="shared" si="162"/>
        <v>8</v>
      </c>
      <c r="S2564" t="str">
        <f t="shared" si="163"/>
        <v>Aug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f t="shared" si="160"/>
        <v>42155.139479166668</v>
      </c>
      <c r="L2565" t="b">
        <v>0</v>
      </c>
      <c r="M2565">
        <v>0</v>
      </c>
      <c r="N2565" t="b">
        <v>0</v>
      </c>
      <c r="O2565" t="s">
        <v>8292</v>
      </c>
      <c r="P2565" t="s">
        <v>8293</v>
      </c>
      <c r="Q2565" s="13">
        <f t="shared" si="161"/>
        <v>2015</v>
      </c>
      <c r="R2565" s="16">
        <f t="shared" si="162"/>
        <v>5</v>
      </c>
      <c r="S2565" t="str">
        <f t="shared" si="163"/>
        <v>May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f t="shared" si="160"/>
        <v>41822.040497685186</v>
      </c>
      <c r="L2566" t="b">
        <v>0</v>
      </c>
      <c r="M2566">
        <v>0</v>
      </c>
      <c r="N2566" t="b">
        <v>0</v>
      </c>
      <c r="O2566" t="s">
        <v>8292</v>
      </c>
      <c r="P2566" t="s">
        <v>8293</v>
      </c>
      <c r="Q2566" s="13">
        <f t="shared" si="161"/>
        <v>2014</v>
      </c>
      <c r="R2566" s="16">
        <f t="shared" si="162"/>
        <v>7</v>
      </c>
      <c r="S2566" t="str">
        <f t="shared" si="163"/>
        <v>Jul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f t="shared" si="160"/>
        <v>42440.650335648148</v>
      </c>
      <c r="L2567" t="b">
        <v>0</v>
      </c>
      <c r="M2567">
        <v>1</v>
      </c>
      <c r="N2567" t="b">
        <v>0</v>
      </c>
      <c r="O2567" t="s">
        <v>8292</v>
      </c>
      <c r="P2567" t="s">
        <v>8293</v>
      </c>
      <c r="Q2567" s="13">
        <f t="shared" si="161"/>
        <v>2016</v>
      </c>
      <c r="R2567" s="16">
        <f t="shared" si="162"/>
        <v>3</v>
      </c>
      <c r="S2567" t="str">
        <f t="shared" si="163"/>
        <v>Mar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f t="shared" si="160"/>
        <v>41842.980879629627</v>
      </c>
      <c r="L2568" t="b">
        <v>0</v>
      </c>
      <c r="M2568">
        <v>0</v>
      </c>
      <c r="N2568" t="b">
        <v>0</v>
      </c>
      <c r="O2568" t="s">
        <v>8292</v>
      </c>
      <c r="P2568" t="s">
        <v>8293</v>
      </c>
      <c r="Q2568" s="13">
        <f t="shared" si="161"/>
        <v>2014</v>
      </c>
      <c r="R2568" s="16">
        <f t="shared" si="162"/>
        <v>7</v>
      </c>
      <c r="S2568" t="str">
        <f t="shared" si="163"/>
        <v>Jul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f t="shared" si="160"/>
        <v>42087.878912037035</v>
      </c>
      <c r="L2569" t="b">
        <v>0</v>
      </c>
      <c r="M2569">
        <v>2</v>
      </c>
      <c r="N2569" t="b">
        <v>0</v>
      </c>
      <c r="O2569" t="s">
        <v>8292</v>
      </c>
      <c r="P2569" t="s">
        <v>8293</v>
      </c>
      <c r="Q2569" s="13">
        <f t="shared" si="161"/>
        <v>2015</v>
      </c>
      <c r="R2569" s="16">
        <f t="shared" si="162"/>
        <v>3</v>
      </c>
      <c r="S2569" t="str">
        <f t="shared" si="163"/>
        <v>Mar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f t="shared" si="160"/>
        <v>42584.666597222225</v>
      </c>
      <c r="L2570" t="b">
        <v>0</v>
      </c>
      <c r="M2570">
        <v>1</v>
      </c>
      <c r="N2570" t="b">
        <v>0</v>
      </c>
      <c r="O2570" t="s">
        <v>8292</v>
      </c>
      <c r="P2570" t="s">
        <v>8293</v>
      </c>
      <c r="Q2570" s="13">
        <f t="shared" si="161"/>
        <v>2016</v>
      </c>
      <c r="R2570" s="16">
        <f t="shared" si="162"/>
        <v>8</v>
      </c>
      <c r="S2570" t="str">
        <f t="shared" si="163"/>
        <v>Aug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f t="shared" si="160"/>
        <v>42234.105462962965</v>
      </c>
      <c r="L2571" t="b">
        <v>0</v>
      </c>
      <c r="M2571">
        <v>2</v>
      </c>
      <c r="N2571" t="b">
        <v>0</v>
      </c>
      <c r="O2571" t="s">
        <v>8292</v>
      </c>
      <c r="P2571" t="s">
        <v>8293</v>
      </c>
      <c r="Q2571" s="13">
        <f t="shared" si="161"/>
        <v>2015</v>
      </c>
      <c r="R2571" s="16">
        <f t="shared" si="162"/>
        <v>8</v>
      </c>
      <c r="S2571" t="str">
        <f t="shared" si="163"/>
        <v>Aug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f t="shared" si="160"/>
        <v>42744.903182870374</v>
      </c>
      <c r="L2572" t="b">
        <v>0</v>
      </c>
      <c r="M2572">
        <v>2</v>
      </c>
      <c r="N2572" t="b">
        <v>0</v>
      </c>
      <c r="O2572" t="s">
        <v>8292</v>
      </c>
      <c r="P2572" t="s">
        <v>8293</v>
      </c>
      <c r="Q2572" s="13">
        <f t="shared" si="161"/>
        <v>2017</v>
      </c>
      <c r="R2572" s="16">
        <f t="shared" si="162"/>
        <v>1</v>
      </c>
      <c r="S2572" t="str">
        <f t="shared" si="163"/>
        <v>Jan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f t="shared" si="160"/>
        <v>42449.341678240744</v>
      </c>
      <c r="L2573" t="b">
        <v>0</v>
      </c>
      <c r="M2573">
        <v>4</v>
      </c>
      <c r="N2573" t="b">
        <v>0</v>
      </c>
      <c r="O2573" t="s">
        <v>8292</v>
      </c>
      <c r="P2573" t="s">
        <v>8293</v>
      </c>
      <c r="Q2573" s="13">
        <f t="shared" si="161"/>
        <v>2016</v>
      </c>
      <c r="R2573" s="16">
        <f t="shared" si="162"/>
        <v>3</v>
      </c>
      <c r="S2573" t="str">
        <f t="shared" si="163"/>
        <v>Mar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f t="shared" si="160"/>
        <v>42077.119409722218</v>
      </c>
      <c r="L2574" t="b">
        <v>0</v>
      </c>
      <c r="M2574">
        <v>0</v>
      </c>
      <c r="N2574" t="b">
        <v>0</v>
      </c>
      <c r="O2574" t="s">
        <v>8292</v>
      </c>
      <c r="P2574" t="s">
        <v>8293</v>
      </c>
      <c r="Q2574" s="13">
        <f t="shared" si="161"/>
        <v>2015</v>
      </c>
      <c r="R2574" s="16">
        <f t="shared" si="162"/>
        <v>3</v>
      </c>
      <c r="S2574" t="str">
        <f t="shared" si="163"/>
        <v>Mar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f t="shared" si="160"/>
        <v>41829.592002314814</v>
      </c>
      <c r="L2575" t="b">
        <v>0</v>
      </c>
      <c r="M2575">
        <v>0</v>
      </c>
      <c r="N2575" t="b">
        <v>0</v>
      </c>
      <c r="O2575" t="s">
        <v>8292</v>
      </c>
      <c r="P2575" t="s">
        <v>8293</v>
      </c>
      <c r="Q2575" s="13">
        <f t="shared" si="161"/>
        <v>2014</v>
      </c>
      <c r="R2575" s="16">
        <f t="shared" si="162"/>
        <v>7</v>
      </c>
      <c r="S2575" t="str">
        <f t="shared" si="163"/>
        <v>Jul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f t="shared" si="160"/>
        <v>42487.825752314813</v>
      </c>
      <c r="L2576" t="b">
        <v>0</v>
      </c>
      <c r="M2576">
        <v>0</v>
      </c>
      <c r="N2576" t="b">
        <v>0</v>
      </c>
      <c r="O2576" t="s">
        <v>8292</v>
      </c>
      <c r="P2576" t="s">
        <v>8293</v>
      </c>
      <c r="Q2576" s="13">
        <f t="shared" si="161"/>
        <v>2016</v>
      </c>
      <c r="R2576" s="16">
        <f t="shared" si="162"/>
        <v>4</v>
      </c>
      <c r="S2576" t="str">
        <f t="shared" si="163"/>
        <v>Apr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f t="shared" si="160"/>
        <v>41986.108726851846</v>
      </c>
      <c r="L2577" t="b">
        <v>0</v>
      </c>
      <c r="M2577">
        <v>0</v>
      </c>
      <c r="N2577" t="b">
        <v>0</v>
      </c>
      <c r="O2577" t="s">
        <v>8292</v>
      </c>
      <c r="P2577" t="s">
        <v>8293</v>
      </c>
      <c r="Q2577" s="13">
        <f t="shared" si="161"/>
        <v>2014</v>
      </c>
      <c r="R2577" s="16">
        <f t="shared" si="162"/>
        <v>12</v>
      </c>
      <c r="S2577" t="str">
        <f t="shared" si="163"/>
        <v>Dec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f t="shared" si="160"/>
        <v>42060.00980324074</v>
      </c>
      <c r="L2578" t="b">
        <v>0</v>
      </c>
      <c r="M2578">
        <v>0</v>
      </c>
      <c r="N2578" t="b">
        <v>0</v>
      </c>
      <c r="O2578" t="s">
        <v>8292</v>
      </c>
      <c r="P2578" t="s">
        <v>8293</v>
      </c>
      <c r="Q2578" s="13">
        <f t="shared" si="161"/>
        <v>2015</v>
      </c>
      <c r="R2578" s="16">
        <f t="shared" si="162"/>
        <v>2</v>
      </c>
      <c r="S2578" t="str">
        <f t="shared" si="163"/>
        <v>Feb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f t="shared" si="160"/>
        <v>41830.820567129631</v>
      </c>
      <c r="L2579" t="b">
        <v>0</v>
      </c>
      <c r="M2579">
        <v>0</v>
      </c>
      <c r="N2579" t="b">
        <v>0</v>
      </c>
      <c r="O2579" t="s">
        <v>8292</v>
      </c>
      <c r="P2579" t="s">
        <v>8293</v>
      </c>
      <c r="Q2579" s="13">
        <f t="shared" si="161"/>
        <v>2014</v>
      </c>
      <c r="R2579" s="16">
        <f t="shared" si="162"/>
        <v>7</v>
      </c>
      <c r="S2579" t="str">
        <f t="shared" si="163"/>
        <v>Jul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f t="shared" si="160"/>
        <v>42238.022905092599</v>
      </c>
      <c r="L2580" t="b">
        <v>0</v>
      </c>
      <c r="M2580">
        <v>0</v>
      </c>
      <c r="N2580" t="b">
        <v>0</v>
      </c>
      <c r="O2580" t="s">
        <v>8292</v>
      </c>
      <c r="P2580" t="s">
        <v>8293</v>
      </c>
      <c r="Q2580" s="13">
        <f t="shared" si="161"/>
        <v>2015</v>
      </c>
      <c r="R2580" s="16">
        <f t="shared" si="162"/>
        <v>8</v>
      </c>
      <c r="S2580" t="str">
        <f t="shared" si="163"/>
        <v>Aug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f t="shared" si="160"/>
        <v>41837.829895833333</v>
      </c>
      <c r="L2581" t="b">
        <v>0</v>
      </c>
      <c r="M2581">
        <v>12</v>
      </c>
      <c r="N2581" t="b">
        <v>0</v>
      </c>
      <c r="O2581" t="s">
        <v>8292</v>
      </c>
      <c r="P2581" t="s">
        <v>8293</v>
      </c>
      <c r="Q2581" s="13">
        <f t="shared" si="161"/>
        <v>2014</v>
      </c>
      <c r="R2581" s="16">
        <f t="shared" si="162"/>
        <v>7</v>
      </c>
      <c r="S2581" t="str">
        <f t="shared" si="163"/>
        <v>Jul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f t="shared" si="160"/>
        <v>42110.326423611114</v>
      </c>
      <c r="L2582" t="b">
        <v>0</v>
      </c>
      <c r="M2582">
        <v>2</v>
      </c>
      <c r="N2582" t="b">
        <v>0</v>
      </c>
      <c r="O2582" t="s">
        <v>8292</v>
      </c>
      <c r="P2582" t="s">
        <v>8293</v>
      </c>
      <c r="Q2582" s="13">
        <f t="shared" si="161"/>
        <v>2015</v>
      </c>
      <c r="R2582" s="16">
        <f t="shared" si="162"/>
        <v>4</v>
      </c>
      <c r="S2582" t="str">
        <f t="shared" si="163"/>
        <v>Apr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f t="shared" si="160"/>
        <v>42294.628449074073</v>
      </c>
      <c r="L2583" t="b">
        <v>0</v>
      </c>
      <c r="M2583">
        <v>11</v>
      </c>
      <c r="N2583" t="b">
        <v>0</v>
      </c>
      <c r="O2583" t="s">
        <v>8292</v>
      </c>
      <c r="P2583" t="s">
        <v>8293</v>
      </c>
      <c r="Q2583" s="13">
        <f t="shared" si="161"/>
        <v>2015</v>
      </c>
      <c r="R2583" s="16">
        <f t="shared" si="162"/>
        <v>10</v>
      </c>
      <c r="S2583" t="str">
        <f t="shared" si="163"/>
        <v>Oct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f t="shared" si="160"/>
        <v>42642.988819444443</v>
      </c>
      <c r="L2584" t="b">
        <v>0</v>
      </c>
      <c r="M2584">
        <v>1</v>
      </c>
      <c r="N2584" t="b">
        <v>0</v>
      </c>
      <c r="O2584" t="s">
        <v>8292</v>
      </c>
      <c r="P2584" t="s">
        <v>8293</v>
      </c>
      <c r="Q2584" s="13">
        <f t="shared" si="161"/>
        <v>2016</v>
      </c>
      <c r="R2584" s="16">
        <f t="shared" si="162"/>
        <v>9</v>
      </c>
      <c r="S2584" t="str">
        <f t="shared" si="163"/>
        <v>Sep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f t="shared" si="160"/>
        <v>42019.76944444445</v>
      </c>
      <c r="L2585" t="b">
        <v>0</v>
      </c>
      <c r="M2585">
        <v>5</v>
      </c>
      <c r="N2585" t="b">
        <v>0</v>
      </c>
      <c r="O2585" t="s">
        <v>8292</v>
      </c>
      <c r="P2585" t="s">
        <v>8293</v>
      </c>
      <c r="Q2585" s="13">
        <f t="shared" si="161"/>
        <v>2015</v>
      </c>
      <c r="R2585" s="16">
        <f t="shared" si="162"/>
        <v>1</v>
      </c>
      <c r="S2585" t="str">
        <f t="shared" si="163"/>
        <v>Jan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f t="shared" si="160"/>
        <v>42140.173252314817</v>
      </c>
      <c r="L2586" t="b">
        <v>0</v>
      </c>
      <c r="M2586">
        <v>0</v>
      </c>
      <c r="N2586" t="b">
        <v>0</v>
      </c>
      <c r="O2586" t="s">
        <v>8292</v>
      </c>
      <c r="P2586" t="s">
        <v>8293</v>
      </c>
      <c r="Q2586" s="13">
        <f t="shared" si="161"/>
        <v>2015</v>
      </c>
      <c r="R2586" s="16">
        <f t="shared" si="162"/>
        <v>5</v>
      </c>
      <c r="S2586" t="str">
        <f t="shared" si="163"/>
        <v>May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f t="shared" si="160"/>
        <v>41795.963333333333</v>
      </c>
      <c r="L2587" t="b">
        <v>0</v>
      </c>
      <c r="M2587">
        <v>1</v>
      </c>
      <c r="N2587" t="b">
        <v>0</v>
      </c>
      <c r="O2587" t="s">
        <v>8292</v>
      </c>
      <c r="P2587" t="s">
        <v>8293</v>
      </c>
      <c r="Q2587" s="13">
        <f t="shared" si="161"/>
        <v>2014</v>
      </c>
      <c r="R2587" s="16">
        <f t="shared" si="162"/>
        <v>6</v>
      </c>
      <c r="S2587" t="str">
        <f t="shared" si="163"/>
        <v>Jun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f t="shared" si="160"/>
        <v>42333.330277777779</v>
      </c>
      <c r="L2588" t="b">
        <v>0</v>
      </c>
      <c r="M2588">
        <v>1</v>
      </c>
      <c r="N2588" t="b">
        <v>0</v>
      </c>
      <c r="O2588" t="s">
        <v>8292</v>
      </c>
      <c r="P2588" t="s">
        <v>8293</v>
      </c>
      <c r="Q2588" s="13">
        <f t="shared" si="161"/>
        <v>2015</v>
      </c>
      <c r="R2588" s="16">
        <f t="shared" si="162"/>
        <v>11</v>
      </c>
      <c r="S2588" t="str">
        <f t="shared" si="163"/>
        <v>Nov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f t="shared" si="160"/>
        <v>42338.675381944442</v>
      </c>
      <c r="L2589" t="b">
        <v>0</v>
      </c>
      <c r="M2589">
        <v>6</v>
      </c>
      <c r="N2589" t="b">
        <v>0</v>
      </c>
      <c r="O2589" t="s">
        <v>8292</v>
      </c>
      <c r="P2589" t="s">
        <v>8293</v>
      </c>
      <c r="Q2589" s="13">
        <f t="shared" si="161"/>
        <v>2015</v>
      </c>
      <c r="R2589" s="16">
        <f t="shared" si="162"/>
        <v>11</v>
      </c>
      <c r="S2589" t="str">
        <f t="shared" si="163"/>
        <v>Nov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f t="shared" si="160"/>
        <v>42042.676226851851</v>
      </c>
      <c r="L2590" t="b">
        <v>0</v>
      </c>
      <c r="M2590">
        <v>8</v>
      </c>
      <c r="N2590" t="b">
        <v>0</v>
      </c>
      <c r="O2590" t="s">
        <v>8292</v>
      </c>
      <c r="P2590" t="s">
        <v>8293</v>
      </c>
      <c r="Q2590" s="13">
        <f t="shared" si="161"/>
        <v>2015</v>
      </c>
      <c r="R2590" s="16">
        <f t="shared" si="162"/>
        <v>2</v>
      </c>
      <c r="S2590" t="str">
        <f t="shared" si="163"/>
        <v>Feb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f t="shared" si="160"/>
        <v>42422.536192129628</v>
      </c>
      <c r="L2591" t="b">
        <v>0</v>
      </c>
      <c r="M2591">
        <v>1</v>
      </c>
      <c r="N2591" t="b">
        <v>0</v>
      </c>
      <c r="O2591" t="s">
        <v>8292</v>
      </c>
      <c r="P2591" t="s">
        <v>8293</v>
      </c>
      <c r="Q2591" s="13">
        <f t="shared" si="161"/>
        <v>2016</v>
      </c>
      <c r="R2591" s="16">
        <f t="shared" si="162"/>
        <v>2</v>
      </c>
      <c r="S2591" t="str">
        <f t="shared" si="163"/>
        <v>Feb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f t="shared" si="160"/>
        <v>42388.589085648149</v>
      </c>
      <c r="L2592" t="b">
        <v>0</v>
      </c>
      <c r="M2592">
        <v>0</v>
      </c>
      <c r="N2592" t="b">
        <v>0</v>
      </c>
      <c r="O2592" t="s">
        <v>8292</v>
      </c>
      <c r="P2592" t="s">
        <v>8293</v>
      </c>
      <c r="Q2592" s="13">
        <f t="shared" si="161"/>
        <v>2016</v>
      </c>
      <c r="R2592" s="16">
        <f t="shared" si="162"/>
        <v>1</v>
      </c>
      <c r="S2592" t="str">
        <f t="shared" si="163"/>
        <v>Jan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f t="shared" si="160"/>
        <v>42382.906527777777</v>
      </c>
      <c r="L2593" t="b">
        <v>0</v>
      </c>
      <c r="M2593">
        <v>2</v>
      </c>
      <c r="N2593" t="b">
        <v>0</v>
      </c>
      <c r="O2593" t="s">
        <v>8292</v>
      </c>
      <c r="P2593" t="s">
        <v>8293</v>
      </c>
      <c r="Q2593" s="13">
        <f t="shared" si="161"/>
        <v>2016</v>
      </c>
      <c r="R2593" s="16">
        <f t="shared" si="162"/>
        <v>1</v>
      </c>
      <c r="S2593" t="str">
        <f t="shared" si="163"/>
        <v>Jan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f t="shared" si="160"/>
        <v>41887.801168981481</v>
      </c>
      <c r="L2594" t="b">
        <v>0</v>
      </c>
      <c r="M2594">
        <v>1</v>
      </c>
      <c r="N2594" t="b">
        <v>0</v>
      </c>
      <c r="O2594" t="s">
        <v>8292</v>
      </c>
      <c r="P2594" t="s">
        <v>8293</v>
      </c>
      <c r="Q2594" s="13">
        <f t="shared" si="161"/>
        <v>2014</v>
      </c>
      <c r="R2594" s="16">
        <f t="shared" si="162"/>
        <v>9</v>
      </c>
      <c r="S2594" t="str">
        <f t="shared" si="163"/>
        <v>Sep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f t="shared" si="160"/>
        <v>42089.84520833334</v>
      </c>
      <c r="L2595" t="b">
        <v>0</v>
      </c>
      <c r="M2595">
        <v>0</v>
      </c>
      <c r="N2595" t="b">
        <v>0</v>
      </c>
      <c r="O2595" t="s">
        <v>8292</v>
      </c>
      <c r="P2595" t="s">
        <v>8293</v>
      </c>
      <c r="Q2595" s="13">
        <f t="shared" si="161"/>
        <v>2015</v>
      </c>
      <c r="R2595" s="16">
        <f t="shared" si="162"/>
        <v>3</v>
      </c>
      <c r="S2595" t="str">
        <f t="shared" si="163"/>
        <v>Mar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f t="shared" si="160"/>
        <v>41828.967916666668</v>
      </c>
      <c r="L2596" t="b">
        <v>0</v>
      </c>
      <c r="M2596">
        <v>1</v>
      </c>
      <c r="N2596" t="b">
        <v>0</v>
      </c>
      <c r="O2596" t="s">
        <v>8292</v>
      </c>
      <c r="P2596" t="s">
        <v>8293</v>
      </c>
      <c r="Q2596" s="13">
        <f t="shared" si="161"/>
        <v>2014</v>
      </c>
      <c r="R2596" s="16">
        <f t="shared" si="162"/>
        <v>7</v>
      </c>
      <c r="S2596" t="str">
        <f t="shared" si="163"/>
        <v>Jul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f t="shared" si="160"/>
        <v>42760.244212962964</v>
      </c>
      <c r="L2597" t="b">
        <v>0</v>
      </c>
      <c r="M2597">
        <v>19</v>
      </c>
      <c r="N2597" t="b">
        <v>0</v>
      </c>
      <c r="O2597" t="s">
        <v>8292</v>
      </c>
      <c r="P2597" t="s">
        <v>8293</v>
      </c>
      <c r="Q2597" s="13">
        <f t="shared" si="161"/>
        <v>2017</v>
      </c>
      <c r="R2597" s="16">
        <f t="shared" si="162"/>
        <v>1</v>
      </c>
      <c r="S2597" t="str">
        <f t="shared" si="163"/>
        <v>Jan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f t="shared" si="160"/>
        <v>41828.664456018516</v>
      </c>
      <c r="L2598" t="b">
        <v>0</v>
      </c>
      <c r="M2598">
        <v>27</v>
      </c>
      <c r="N2598" t="b">
        <v>0</v>
      </c>
      <c r="O2598" t="s">
        <v>8292</v>
      </c>
      <c r="P2598" t="s">
        <v>8293</v>
      </c>
      <c r="Q2598" s="13">
        <f t="shared" si="161"/>
        <v>2014</v>
      </c>
      <c r="R2598" s="16">
        <f t="shared" si="162"/>
        <v>7</v>
      </c>
      <c r="S2598" t="str">
        <f t="shared" si="163"/>
        <v>Jul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f t="shared" si="160"/>
        <v>42510.341631944444</v>
      </c>
      <c r="L2599" t="b">
        <v>0</v>
      </c>
      <c r="M2599">
        <v>7</v>
      </c>
      <c r="N2599" t="b">
        <v>0</v>
      </c>
      <c r="O2599" t="s">
        <v>8292</v>
      </c>
      <c r="P2599" t="s">
        <v>8293</v>
      </c>
      <c r="Q2599" s="13">
        <f t="shared" si="161"/>
        <v>2016</v>
      </c>
      <c r="R2599" s="16">
        <f t="shared" si="162"/>
        <v>5</v>
      </c>
      <c r="S2599" t="str">
        <f t="shared" si="163"/>
        <v>May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f t="shared" si="160"/>
        <v>42240.840289351851</v>
      </c>
      <c r="L2600" t="b">
        <v>0</v>
      </c>
      <c r="M2600">
        <v>14</v>
      </c>
      <c r="N2600" t="b">
        <v>0</v>
      </c>
      <c r="O2600" t="s">
        <v>8292</v>
      </c>
      <c r="P2600" t="s">
        <v>8293</v>
      </c>
      <c r="Q2600" s="13">
        <f t="shared" si="161"/>
        <v>2015</v>
      </c>
      <c r="R2600" s="16">
        <f t="shared" si="162"/>
        <v>8</v>
      </c>
      <c r="S2600" t="str">
        <f t="shared" si="163"/>
        <v>Aug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f t="shared" si="160"/>
        <v>41809.754016203704</v>
      </c>
      <c r="L2601" t="b">
        <v>0</v>
      </c>
      <c r="M2601">
        <v>5</v>
      </c>
      <c r="N2601" t="b">
        <v>0</v>
      </c>
      <c r="O2601" t="s">
        <v>8292</v>
      </c>
      <c r="P2601" t="s">
        <v>8293</v>
      </c>
      <c r="Q2601" s="13">
        <f t="shared" si="161"/>
        <v>2014</v>
      </c>
      <c r="R2601" s="16">
        <f t="shared" si="162"/>
        <v>6</v>
      </c>
      <c r="S2601" t="str">
        <f t="shared" si="163"/>
        <v>Jun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f t="shared" si="160"/>
        <v>42394.900462962964</v>
      </c>
      <c r="L2602" t="b">
        <v>0</v>
      </c>
      <c r="M2602">
        <v>30</v>
      </c>
      <c r="N2602" t="b">
        <v>0</v>
      </c>
      <c r="O2602" t="s">
        <v>8292</v>
      </c>
      <c r="P2602" t="s">
        <v>8293</v>
      </c>
      <c r="Q2602" s="13">
        <f t="shared" si="161"/>
        <v>2016</v>
      </c>
      <c r="R2602" s="16">
        <f t="shared" si="162"/>
        <v>1</v>
      </c>
      <c r="S2602" t="str">
        <f t="shared" si="163"/>
        <v>Jan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f t="shared" si="160"/>
        <v>41150.902187499996</v>
      </c>
      <c r="L2603" t="b">
        <v>1</v>
      </c>
      <c r="M2603">
        <v>151</v>
      </c>
      <c r="N2603" t="b">
        <v>1</v>
      </c>
      <c r="O2603" t="s">
        <v>8275</v>
      </c>
      <c r="P2603" t="s">
        <v>8311</v>
      </c>
      <c r="Q2603" s="13">
        <f t="shared" si="161"/>
        <v>2012</v>
      </c>
      <c r="R2603" s="16">
        <f t="shared" si="162"/>
        <v>8</v>
      </c>
      <c r="S2603" t="str">
        <f t="shared" si="163"/>
        <v>Aug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f t="shared" si="160"/>
        <v>41915.747314814813</v>
      </c>
      <c r="L2604" t="b">
        <v>1</v>
      </c>
      <c r="M2604">
        <v>489</v>
      </c>
      <c r="N2604" t="b">
        <v>1</v>
      </c>
      <c r="O2604" t="s">
        <v>8275</v>
      </c>
      <c r="P2604" t="s">
        <v>8311</v>
      </c>
      <c r="Q2604" s="13">
        <f t="shared" si="161"/>
        <v>2014</v>
      </c>
      <c r="R2604" s="16">
        <f t="shared" si="162"/>
        <v>10</v>
      </c>
      <c r="S2604" t="str">
        <f t="shared" si="163"/>
        <v>Oct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f t="shared" si="160"/>
        <v>41617.912662037037</v>
      </c>
      <c r="L2605" t="b">
        <v>1</v>
      </c>
      <c r="M2605">
        <v>50</v>
      </c>
      <c r="N2605" t="b">
        <v>1</v>
      </c>
      <c r="O2605" t="s">
        <v>8275</v>
      </c>
      <c r="P2605" t="s">
        <v>8311</v>
      </c>
      <c r="Q2605" s="13">
        <f t="shared" si="161"/>
        <v>2013</v>
      </c>
      <c r="R2605" s="16">
        <f t="shared" si="162"/>
        <v>12</v>
      </c>
      <c r="S2605" t="str">
        <f t="shared" si="163"/>
        <v>Dec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f t="shared" si="160"/>
        <v>40998.051192129627</v>
      </c>
      <c r="L2606" t="b">
        <v>1</v>
      </c>
      <c r="M2606">
        <v>321</v>
      </c>
      <c r="N2606" t="b">
        <v>1</v>
      </c>
      <c r="O2606" t="s">
        <v>8275</v>
      </c>
      <c r="P2606" t="s">
        <v>8311</v>
      </c>
      <c r="Q2606" s="13">
        <f t="shared" si="161"/>
        <v>2012</v>
      </c>
      <c r="R2606" s="16">
        <f t="shared" si="162"/>
        <v>3</v>
      </c>
      <c r="S2606" t="str">
        <f t="shared" si="163"/>
        <v>Mar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f t="shared" si="160"/>
        <v>42508.541550925926</v>
      </c>
      <c r="L2607" t="b">
        <v>1</v>
      </c>
      <c r="M2607">
        <v>1762</v>
      </c>
      <c r="N2607" t="b">
        <v>1</v>
      </c>
      <c r="O2607" t="s">
        <v>8275</v>
      </c>
      <c r="P2607" t="s">
        <v>8311</v>
      </c>
      <c r="Q2607" s="13">
        <f t="shared" si="161"/>
        <v>2016</v>
      </c>
      <c r="R2607" s="16">
        <f t="shared" si="162"/>
        <v>5</v>
      </c>
      <c r="S2607" t="str">
        <f t="shared" si="163"/>
        <v>May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f t="shared" si="160"/>
        <v>41726.712754629632</v>
      </c>
      <c r="L2608" t="b">
        <v>1</v>
      </c>
      <c r="M2608">
        <v>385</v>
      </c>
      <c r="N2608" t="b">
        <v>1</v>
      </c>
      <c r="O2608" t="s">
        <v>8275</v>
      </c>
      <c r="P2608" t="s">
        <v>8311</v>
      </c>
      <c r="Q2608" s="13">
        <f t="shared" si="161"/>
        <v>2014</v>
      </c>
      <c r="R2608" s="16">
        <f t="shared" si="162"/>
        <v>3</v>
      </c>
      <c r="S2608" t="str">
        <f t="shared" si="163"/>
        <v>Mar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f t="shared" si="160"/>
        <v>42184.874675925923</v>
      </c>
      <c r="L2609" t="b">
        <v>1</v>
      </c>
      <c r="M2609">
        <v>398</v>
      </c>
      <c r="N2609" t="b">
        <v>1</v>
      </c>
      <c r="O2609" t="s">
        <v>8275</v>
      </c>
      <c r="P2609" t="s">
        <v>8311</v>
      </c>
      <c r="Q2609" s="13">
        <f t="shared" si="161"/>
        <v>2015</v>
      </c>
      <c r="R2609" s="16">
        <f t="shared" si="162"/>
        <v>6</v>
      </c>
      <c r="S2609" t="str">
        <f t="shared" si="163"/>
        <v>Jun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f t="shared" si="160"/>
        <v>42767.801712962959</v>
      </c>
      <c r="L2610" t="b">
        <v>1</v>
      </c>
      <c r="M2610">
        <v>304</v>
      </c>
      <c r="N2610" t="b">
        <v>1</v>
      </c>
      <c r="O2610" t="s">
        <v>8275</v>
      </c>
      <c r="P2610" t="s">
        <v>8311</v>
      </c>
      <c r="Q2610" s="13">
        <f t="shared" si="161"/>
        <v>2017</v>
      </c>
      <c r="R2610" s="16">
        <f t="shared" si="162"/>
        <v>2</v>
      </c>
      <c r="S2610" t="str">
        <f t="shared" si="163"/>
        <v>Feb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f t="shared" si="160"/>
        <v>41075.237858796296</v>
      </c>
      <c r="L2611" t="b">
        <v>1</v>
      </c>
      <c r="M2611">
        <v>676</v>
      </c>
      <c r="N2611" t="b">
        <v>1</v>
      </c>
      <c r="O2611" t="s">
        <v>8275</v>
      </c>
      <c r="P2611" t="s">
        <v>8311</v>
      </c>
      <c r="Q2611" s="13">
        <f t="shared" si="161"/>
        <v>2012</v>
      </c>
      <c r="R2611" s="16">
        <f t="shared" si="162"/>
        <v>6</v>
      </c>
      <c r="S2611" t="str">
        <f t="shared" si="163"/>
        <v>Jun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f t="shared" si="160"/>
        <v>42564.881076388891</v>
      </c>
      <c r="L2612" t="b">
        <v>1</v>
      </c>
      <c r="M2612">
        <v>577</v>
      </c>
      <c r="N2612" t="b">
        <v>1</v>
      </c>
      <c r="O2612" t="s">
        <v>8275</v>
      </c>
      <c r="P2612" t="s">
        <v>8311</v>
      </c>
      <c r="Q2612" s="13">
        <f t="shared" si="161"/>
        <v>2016</v>
      </c>
      <c r="R2612" s="16">
        <f t="shared" si="162"/>
        <v>7</v>
      </c>
      <c r="S2612" t="str">
        <f t="shared" si="163"/>
        <v>Jul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f t="shared" si="160"/>
        <v>42704.335810185185</v>
      </c>
      <c r="L2613" t="b">
        <v>1</v>
      </c>
      <c r="M2613">
        <v>3663</v>
      </c>
      <c r="N2613" t="b">
        <v>1</v>
      </c>
      <c r="O2613" t="s">
        <v>8275</v>
      </c>
      <c r="P2613" t="s">
        <v>8311</v>
      </c>
      <c r="Q2613" s="13">
        <f t="shared" si="161"/>
        <v>2016</v>
      </c>
      <c r="R2613" s="16">
        <f t="shared" si="162"/>
        <v>11</v>
      </c>
      <c r="S2613" t="str">
        <f t="shared" si="163"/>
        <v>Nov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f t="shared" si="160"/>
        <v>41982.143171296295</v>
      </c>
      <c r="L2614" t="b">
        <v>1</v>
      </c>
      <c r="M2614">
        <v>294</v>
      </c>
      <c r="N2614" t="b">
        <v>1</v>
      </c>
      <c r="O2614" t="s">
        <v>8275</v>
      </c>
      <c r="P2614" t="s">
        <v>8311</v>
      </c>
      <c r="Q2614" s="13">
        <f t="shared" si="161"/>
        <v>2014</v>
      </c>
      <c r="R2614" s="16">
        <f t="shared" si="162"/>
        <v>12</v>
      </c>
      <c r="S2614" t="str">
        <f t="shared" si="163"/>
        <v>Dec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f t="shared" si="160"/>
        <v>41143.81821759259</v>
      </c>
      <c r="L2615" t="b">
        <v>1</v>
      </c>
      <c r="M2615">
        <v>28</v>
      </c>
      <c r="N2615" t="b">
        <v>1</v>
      </c>
      <c r="O2615" t="s">
        <v>8275</v>
      </c>
      <c r="P2615" t="s">
        <v>8311</v>
      </c>
      <c r="Q2615" s="13">
        <f t="shared" si="161"/>
        <v>2012</v>
      </c>
      <c r="R2615" s="16">
        <f t="shared" si="162"/>
        <v>8</v>
      </c>
      <c r="S2615" t="str">
        <f t="shared" si="163"/>
        <v>Aug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f t="shared" si="160"/>
        <v>41730.708472222221</v>
      </c>
      <c r="L2616" t="b">
        <v>1</v>
      </c>
      <c r="M2616">
        <v>100</v>
      </c>
      <c r="N2616" t="b">
        <v>1</v>
      </c>
      <c r="O2616" t="s">
        <v>8275</v>
      </c>
      <c r="P2616" t="s">
        <v>8311</v>
      </c>
      <c r="Q2616" s="13">
        <f t="shared" si="161"/>
        <v>2014</v>
      </c>
      <c r="R2616" s="16">
        <f t="shared" si="162"/>
        <v>4</v>
      </c>
      <c r="S2616" t="str">
        <f t="shared" si="163"/>
        <v>Apr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f t="shared" si="160"/>
        <v>42453.49726851852</v>
      </c>
      <c r="L2617" t="b">
        <v>0</v>
      </c>
      <c r="M2617">
        <v>72</v>
      </c>
      <c r="N2617" t="b">
        <v>1</v>
      </c>
      <c r="O2617" t="s">
        <v>8275</v>
      </c>
      <c r="P2617" t="s">
        <v>8311</v>
      </c>
      <c r="Q2617" s="13">
        <f t="shared" si="161"/>
        <v>2016</v>
      </c>
      <c r="R2617" s="16">
        <f t="shared" si="162"/>
        <v>3</v>
      </c>
      <c r="S2617" t="str">
        <f t="shared" si="163"/>
        <v>Mar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f t="shared" si="160"/>
        <v>42211.99454861111</v>
      </c>
      <c r="L2618" t="b">
        <v>1</v>
      </c>
      <c r="M2618">
        <v>238</v>
      </c>
      <c r="N2618" t="b">
        <v>1</v>
      </c>
      <c r="O2618" t="s">
        <v>8275</v>
      </c>
      <c r="P2618" t="s">
        <v>8311</v>
      </c>
      <c r="Q2618" s="13">
        <f t="shared" si="161"/>
        <v>2015</v>
      </c>
      <c r="R2618" s="16">
        <f t="shared" si="162"/>
        <v>7</v>
      </c>
      <c r="S2618" t="str">
        <f t="shared" si="163"/>
        <v>Jul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f t="shared" si="160"/>
        <v>41902.874432870369</v>
      </c>
      <c r="L2619" t="b">
        <v>1</v>
      </c>
      <c r="M2619">
        <v>159</v>
      </c>
      <c r="N2619" t="b">
        <v>1</v>
      </c>
      <c r="O2619" t="s">
        <v>8275</v>
      </c>
      <c r="P2619" t="s">
        <v>8311</v>
      </c>
      <c r="Q2619" s="13">
        <f t="shared" si="161"/>
        <v>2014</v>
      </c>
      <c r="R2619" s="16">
        <f t="shared" si="162"/>
        <v>9</v>
      </c>
      <c r="S2619" t="str">
        <f t="shared" si="163"/>
        <v>Sep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f t="shared" si="160"/>
        <v>42279.792372685188</v>
      </c>
      <c r="L2620" t="b">
        <v>1</v>
      </c>
      <c r="M2620">
        <v>77</v>
      </c>
      <c r="N2620" t="b">
        <v>1</v>
      </c>
      <c r="O2620" t="s">
        <v>8275</v>
      </c>
      <c r="P2620" t="s">
        <v>8311</v>
      </c>
      <c r="Q2620" s="13">
        <f t="shared" si="161"/>
        <v>2015</v>
      </c>
      <c r="R2620" s="16">
        <f t="shared" si="162"/>
        <v>10</v>
      </c>
      <c r="S2620" t="str">
        <f t="shared" si="163"/>
        <v>Oct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f t="shared" si="160"/>
        <v>42273.884305555555</v>
      </c>
      <c r="L2621" t="b">
        <v>1</v>
      </c>
      <c r="M2621">
        <v>53</v>
      </c>
      <c r="N2621" t="b">
        <v>1</v>
      </c>
      <c r="O2621" t="s">
        <v>8275</v>
      </c>
      <c r="P2621" t="s">
        <v>8311</v>
      </c>
      <c r="Q2621" s="13">
        <f t="shared" si="161"/>
        <v>2015</v>
      </c>
      <c r="R2621" s="16">
        <f t="shared" si="162"/>
        <v>9</v>
      </c>
      <c r="S2621" t="str">
        <f t="shared" si="163"/>
        <v>Sep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f t="shared" si="160"/>
        <v>42251.16715277778</v>
      </c>
      <c r="L2622" t="b">
        <v>1</v>
      </c>
      <c r="M2622">
        <v>1251</v>
      </c>
      <c r="N2622" t="b">
        <v>1</v>
      </c>
      <c r="O2622" t="s">
        <v>8275</v>
      </c>
      <c r="P2622" t="s">
        <v>8311</v>
      </c>
      <c r="Q2622" s="13">
        <f t="shared" si="161"/>
        <v>2015</v>
      </c>
      <c r="R2622" s="16">
        <f t="shared" si="162"/>
        <v>9</v>
      </c>
      <c r="S2622" t="str">
        <f t="shared" si="163"/>
        <v>Sep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f t="shared" si="160"/>
        <v>42115.74754629629</v>
      </c>
      <c r="L2623" t="b">
        <v>1</v>
      </c>
      <c r="M2623">
        <v>465</v>
      </c>
      <c r="N2623" t="b">
        <v>1</v>
      </c>
      <c r="O2623" t="s">
        <v>8275</v>
      </c>
      <c r="P2623" t="s">
        <v>8311</v>
      </c>
      <c r="Q2623" s="13">
        <f t="shared" si="161"/>
        <v>2015</v>
      </c>
      <c r="R2623" s="16">
        <f t="shared" si="162"/>
        <v>4</v>
      </c>
      <c r="S2623" t="str">
        <f t="shared" si="163"/>
        <v>Apr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f t="shared" si="160"/>
        <v>42689.74324074074</v>
      </c>
      <c r="L2624" t="b">
        <v>0</v>
      </c>
      <c r="M2624">
        <v>74</v>
      </c>
      <c r="N2624" t="b">
        <v>1</v>
      </c>
      <c r="O2624" t="s">
        <v>8275</v>
      </c>
      <c r="P2624" t="s">
        <v>8311</v>
      </c>
      <c r="Q2624" s="13">
        <f t="shared" si="161"/>
        <v>2016</v>
      </c>
      <c r="R2624" s="16">
        <f t="shared" si="162"/>
        <v>11</v>
      </c>
      <c r="S2624" t="str">
        <f t="shared" si="163"/>
        <v>Nov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f t="shared" si="160"/>
        <v>42692.256550925929</v>
      </c>
      <c r="L2625" t="b">
        <v>0</v>
      </c>
      <c r="M2625">
        <v>62</v>
      </c>
      <c r="N2625" t="b">
        <v>1</v>
      </c>
      <c r="O2625" t="s">
        <v>8275</v>
      </c>
      <c r="P2625" t="s">
        <v>8311</v>
      </c>
      <c r="Q2625" s="13">
        <f t="shared" si="161"/>
        <v>2016</v>
      </c>
      <c r="R2625" s="16">
        <f t="shared" si="162"/>
        <v>11</v>
      </c>
      <c r="S2625" t="str">
        <f t="shared" si="163"/>
        <v>Nov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f t="shared" si="160"/>
        <v>41144.42155092593</v>
      </c>
      <c r="L2626" t="b">
        <v>0</v>
      </c>
      <c r="M2626">
        <v>3468</v>
      </c>
      <c r="N2626" t="b">
        <v>1</v>
      </c>
      <c r="O2626" t="s">
        <v>8275</v>
      </c>
      <c r="P2626" t="s">
        <v>8311</v>
      </c>
      <c r="Q2626" s="13">
        <f t="shared" si="161"/>
        <v>2012</v>
      </c>
      <c r="R2626" s="16">
        <f t="shared" si="162"/>
        <v>8</v>
      </c>
      <c r="S2626" t="str">
        <f t="shared" si="163"/>
        <v>Aug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f t="shared" ref="K2627:K2690" si="164">J2627/60/60/24+DATE(1970,1,1)</f>
        <v>42658.810277777782</v>
      </c>
      <c r="L2627" t="b">
        <v>0</v>
      </c>
      <c r="M2627">
        <v>52</v>
      </c>
      <c r="N2627" t="b">
        <v>1</v>
      </c>
      <c r="O2627" t="s">
        <v>8275</v>
      </c>
      <c r="P2627" t="s">
        <v>8311</v>
      </c>
      <c r="Q2627" s="13">
        <f t="shared" ref="Q2627:Q2690" si="165">YEAR(K2627)</f>
        <v>2016</v>
      </c>
      <c r="R2627" s="16">
        <f t="shared" ref="R2627:R2690" si="166">MONTH(K2627)</f>
        <v>10</v>
      </c>
      <c r="S2627" t="str">
        <f t="shared" ref="S2627:S2690" si="167">TEXT(R2627*29,"MMM")</f>
        <v>Oct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f t="shared" si="164"/>
        <v>42128.628113425926</v>
      </c>
      <c r="L2628" t="b">
        <v>0</v>
      </c>
      <c r="M2628">
        <v>50</v>
      </c>
      <c r="N2628" t="b">
        <v>1</v>
      </c>
      <c r="O2628" t="s">
        <v>8275</v>
      </c>
      <c r="P2628" t="s">
        <v>8311</v>
      </c>
      <c r="Q2628" s="13">
        <f t="shared" si="165"/>
        <v>2015</v>
      </c>
      <c r="R2628" s="16">
        <f t="shared" si="166"/>
        <v>5</v>
      </c>
      <c r="S2628" t="str">
        <f t="shared" si="167"/>
        <v>May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f t="shared" si="164"/>
        <v>42304.829409722224</v>
      </c>
      <c r="L2629" t="b">
        <v>0</v>
      </c>
      <c r="M2629">
        <v>45</v>
      </c>
      <c r="N2629" t="b">
        <v>1</v>
      </c>
      <c r="O2629" t="s">
        <v>8275</v>
      </c>
      <c r="P2629" t="s">
        <v>8311</v>
      </c>
      <c r="Q2629" s="13">
        <f t="shared" si="165"/>
        <v>2015</v>
      </c>
      <c r="R2629" s="16">
        <f t="shared" si="166"/>
        <v>10</v>
      </c>
      <c r="S2629" t="str">
        <f t="shared" si="167"/>
        <v>Oct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f t="shared" si="164"/>
        <v>41953.966053240743</v>
      </c>
      <c r="L2630" t="b">
        <v>0</v>
      </c>
      <c r="M2630">
        <v>21</v>
      </c>
      <c r="N2630" t="b">
        <v>1</v>
      </c>
      <c r="O2630" t="s">
        <v>8275</v>
      </c>
      <c r="P2630" t="s">
        <v>8311</v>
      </c>
      <c r="Q2630" s="13">
        <f t="shared" si="165"/>
        <v>2014</v>
      </c>
      <c r="R2630" s="16">
        <f t="shared" si="166"/>
        <v>11</v>
      </c>
      <c r="S2630" t="str">
        <f t="shared" si="167"/>
        <v>Nov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f t="shared" si="164"/>
        <v>42108.538449074069</v>
      </c>
      <c r="L2631" t="b">
        <v>0</v>
      </c>
      <c r="M2631">
        <v>100</v>
      </c>
      <c r="N2631" t="b">
        <v>1</v>
      </c>
      <c r="O2631" t="s">
        <v>8275</v>
      </c>
      <c r="P2631" t="s">
        <v>8311</v>
      </c>
      <c r="Q2631" s="13">
        <f t="shared" si="165"/>
        <v>2015</v>
      </c>
      <c r="R2631" s="16">
        <f t="shared" si="166"/>
        <v>4</v>
      </c>
      <c r="S2631" t="str">
        <f t="shared" si="167"/>
        <v>Apr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f t="shared" si="164"/>
        <v>42524.105462962965</v>
      </c>
      <c r="L2632" t="b">
        <v>0</v>
      </c>
      <c r="M2632">
        <v>81</v>
      </c>
      <c r="N2632" t="b">
        <v>1</v>
      </c>
      <c r="O2632" t="s">
        <v>8275</v>
      </c>
      <c r="P2632" t="s">
        <v>8311</v>
      </c>
      <c r="Q2632" s="13">
        <f t="shared" si="165"/>
        <v>2016</v>
      </c>
      <c r="R2632" s="16">
        <f t="shared" si="166"/>
        <v>6</v>
      </c>
      <c r="S2632" t="str">
        <f t="shared" si="167"/>
        <v>Jun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f t="shared" si="164"/>
        <v>42218.169293981482</v>
      </c>
      <c r="L2633" t="b">
        <v>0</v>
      </c>
      <c r="M2633">
        <v>286</v>
      </c>
      <c r="N2633" t="b">
        <v>1</v>
      </c>
      <c r="O2633" t="s">
        <v>8275</v>
      </c>
      <c r="P2633" t="s">
        <v>8311</v>
      </c>
      <c r="Q2633" s="13">
        <f t="shared" si="165"/>
        <v>2015</v>
      </c>
      <c r="R2633" s="16">
        <f t="shared" si="166"/>
        <v>8</v>
      </c>
      <c r="S2633" t="str">
        <f t="shared" si="167"/>
        <v>Aug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f t="shared" si="164"/>
        <v>42494.061793981484</v>
      </c>
      <c r="L2634" t="b">
        <v>0</v>
      </c>
      <c r="M2634">
        <v>42</v>
      </c>
      <c r="N2634" t="b">
        <v>1</v>
      </c>
      <c r="O2634" t="s">
        <v>8275</v>
      </c>
      <c r="P2634" t="s">
        <v>8311</v>
      </c>
      <c r="Q2634" s="13">
        <f t="shared" si="165"/>
        <v>2016</v>
      </c>
      <c r="R2634" s="16">
        <f t="shared" si="166"/>
        <v>5</v>
      </c>
      <c r="S2634" t="str">
        <f t="shared" si="167"/>
        <v>May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f t="shared" si="164"/>
        <v>41667.823287037041</v>
      </c>
      <c r="L2635" t="b">
        <v>0</v>
      </c>
      <c r="M2635">
        <v>199</v>
      </c>
      <c r="N2635" t="b">
        <v>1</v>
      </c>
      <c r="O2635" t="s">
        <v>8275</v>
      </c>
      <c r="P2635" t="s">
        <v>8311</v>
      </c>
      <c r="Q2635" s="13">
        <f t="shared" si="165"/>
        <v>2014</v>
      </c>
      <c r="R2635" s="16">
        <f t="shared" si="166"/>
        <v>1</v>
      </c>
      <c r="S2635" t="str">
        <f t="shared" si="167"/>
        <v>Jan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f t="shared" si="164"/>
        <v>42612.656493055561</v>
      </c>
      <c r="L2636" t="b">
        <v>0</v>
      </c>
      <c r="M2636">
        <v>25</v>
      </c>
      <c r="N2636" t="b">
        <v>1</v>
      </c>
      <c r="O2636" t="s">
        <v>8275</v>
      </c>
      <c r="P2636" t="s">
        <v>8311</v>
      </c>
      <c r="Q2636" s="13">
        <f t="shared" si="165"/>
        <v>2016</v>
      </c>
      <c r="R2636" s="16">
        <f t="shared" si="166"/>
        <v>8</v>
      </c>
      <c r="S2636" t="str">
        <f t="shared" si="167"/>
        <v>Aug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f t="shared" si="164"/>
        <v>42037.950937500005</v>
      </c>
      <c r="L2637" t="b">
        <v>0</v>
      </c>
      <c r="M2637">
        <v>84</v>
      </c>
      <c r="N2637" t="b">
        <v>1</v>
      </c>
      <c r="O2637" t="s">
        <v>8275</v>
      </c>
      <c r="P2637" t="s">
        <v>8311</v>
      </c>
      <c r="Q2637" s="13">
        <f t="shared" si="165"/>
        <v>2015</v>
      </c>
      <c r="R2637" s="16">
        <f t="shared" si="166"/>
        <v>2</v>
      </c>
      <c r="S2637" t="str">
        <f t="shared" si="167"/>
        <v>Feb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f t="shared" si="164"/>
        <v>42636.614745370374</v>
      </c>
      <c r="L2638" t="b">
        <v>0</v>
      </c>
      <c r="M2638">
        <v>50</v>
      </c>
      <c r="N2638" t="b">
        <v>1</v>
      </c>
      <c r="O2638" t="s">
        <v>8275</v>
      </c>
      <c r="P2638" t="s">
        <v>8311</v>
      </c>
      <c r="Q2638" s="13">
        <f t="shared" si="165"/>
        <v>2016</v>
      </c>
      <c r="R2638" s="16">
        <f t="shared" si="166"/>
        <v>9</v>
      </c>
      <c r="S2638" t="str">
        <f t="shared" si="167"/>
        <v>Sep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f t="shared" si="164"/>
        <v>42639.549479166672</v>
      </c>
      <c r="L2639" t="b">
        <v>0</v>
      </c>
      <c r="M2639">
        <v>26</v>
      </c>
      <c r="N2639" t="b">
        <v>1</v>
      </c>
      <c r="O2639" t="s">
        <v>8275</v>
      </c>
      <c r="P2639" t="s">
        <v>8311</v>
      </c>
      <c r="Q2639" s="13">
        <f t="shared" si="165"/>
        <v>2016</v>
      </c>
      <c r="R2639" s="16">
        <f t="shared" si="166"/>
        <v>9</v>
      </c>
      <c r="S2639" t="str">
        <f t="shared" si="167"/>
        <v>Sep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f t="shared" si="164"/>
        <v>41989.913136574076</v>
      </c>
      <c r="L2640" t="b">
        <v>0</v>
      </c>
      <c r="M2640">
        <v>14</v>
      </c>
      <c r="N2640" t="b">
        <v>1</v>
      </c>
      <c r="O2640" t="s">
        <v>8275</v>
      </c>
      <c r="P2640" t="s">
        <v>8311</v>
      </c>
      <c r="Q2640" s="13">
        <f t="shared" si="165"/>
        <v>2014</v>
      </c>
      <c r="R2640" s="16">
        <f t="shared" si="166"/>
        <v>12</v>
      </c>
      <c r="S2640" t="str">
        <f t="shared" si="167"/>
        <v>Dec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f t="shared" si="164"/>
        <v>42024.86513888889</v>
      </c>
      <c r="L2641" t="b">
        <v>0</v>
      </c>
      <c r="M2641">
        <v>49</v>
      </c>
      <c r="N2641" t="b">
        <v>1</v>
      </c>
      <c r="O2641" t="s">
        <v>8275</v>
      </c>
      <c r="P2641" t="s">
        <v>8311</v>
      </c>
      <c r="Q2641" s="13">
        <f t="shared" si="165"/>
        <v>2015</v>
      </c>
      <c r="R2641" s="16">
        <f t="shared" si="166"/>
        <v>1</v>
      </c>
      <c r="S2641" t="str">
        <f t="shared" si="167"/>
        <v>Jan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f t="shared" si="164"/>
        <v>42103.160578703704</v>
      </c>
      <c r="L2642" t="b">
        <v>0</v>
      </c>
      <c r="M2642">
        <v>69</v>
      </c>
      <c r="N2642" t="b">
        <v>1</v>
      </c>
      <c r="O2642" t="s">
        <v>8275</v>
      </c>
      <c r="P2642" t="s">
        <v>8311</v>
      </c>
      <c r="Q2642" s="13">
        <f t="shared" si="165"/>
        <v>2015</v>
      </c>
      <c r="R2642" s="16">
        <f t="shared" si="166"/>
        <v>4</v>
      </c>
      <c r="S2642" t="str">
        <f t="shared" si="167"/>
        <v>Apr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f t="shared" si="164"/>
        <v>41880.827118055553</v>
      </c>
      <c r="L2643" t="b">
        <v>0</v>
      </c>
      <c r="M2643">
        <v>1</v>
      </c>
      <c r="N2643" t="b">
        <v>0</v>
      </c>
      <c r="O2643" t="s">
        <v>8275</v>
      </c>
      <c r="P2643" t="s">
        <v>8311</v>
      </c>
      <c r="Q2643" s="13">
        <f t="shared" si="165"/>
        <v>2014</v>
      </c>
      <c r="R2643" s="16">
        <f t="shared" si="166"/>
        <v>8</v>
      </c>
      <c r="S2643" t="str">
        <f t="shared" si="167"/>
        <v>Aug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f t="shared" si="164"/>
        <v>42536.246620370366</v>
      </c>
      <c r="L2644" t="b">
        <v>0</v>
      </c>
      <c r="M2644">
        <v>0</v>
      </c>
      <c r="N2644" t="b">
        <v>0</v>
      </c>
      <c r="O2644" t="s">
        <v>8275</v>
      </c>
      <c r="P2644" t="s">
        <v>8311</v>
      </c>
      <c r="Q2644" s="13">
        <f t="shared" si="165"/>
        <v>2016</v>
      </c>
      <c r="R2644" s="16">
        <f t="shared" si="166"/>
        <v>6</v>
      </c>
      <c r="S2644" t="str">
        <f t="shared" si="167"/>
        <v>Jun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f t="shared" si="164"/>
        <v>42689.582349537035</v>
      </c>
      <c r="L2645" t="b">
        <v>1</v>
      </c>
      <c r="M2645">
        <v>1501</v>
      </c>
      <c r="N2645" t="b">
        <v>0</v>
      </c>
      <c r="O2645" t="s">
        <v>8275</v>
      </c>
      <c r="P2645" t="s">
        <v>8311</v>
      </c>
      <c r="Q2645" s="13">
        <f t="shared" si="165"/>
        <v>2016</v>
      </c>
      <c r="R2645" s="16">
        <f t="shared" si="166"/>
        <v>11</v>
      </c>
      <c r="S2645" t="str">
        <f t="shared" si="167"/>
        <v>Nov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f t="shared" si="164"/>
        <v>42774.792071759264</v>
      </c>
      <c r="L2646" t="b">
        <v>1</v>
      </c>
      <c r="M2646">
        <v>52</v>
      </c>
      <c r="N2646" t="b">
        <v>0</v>
      </c>
      <c r="O2646" t="s">
        <v>8275</v>
      </c>
      <c r="P2646" t="s">
        <v>8311</v>
      </c>
      <c r="Q2646" s="13">
        <f t="shared" si="165"/>
        <v>2017</v>
      </c>
      <c r="R2646" s="16">
        <f t="shared" si="166"/>
        <v>2</v>
      </c>
      <c r="S2646" t="str">
        <f t="shared" si="167"/>
        <v>Feb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f t="shared" si="164"/>
        <v>41921.842627314814</v>
      </c>
      <c r="L2647" t="b">
        <v>1</v>
      </c>
      <c r="M2647">
        <v>23</v>
      </c>
      <c r="N2647" t="b">
        <v>0</v>
      </c>
      <c r="O2647" t="s">
        <v>8275</v>
      </c>
      <c r="P2647" t="s">
        <v>8311</v>
      </c>
      <c r="Q2647" s="13">
        <f t="shared" si="165"/>
        <v>2014</v>
      </c>
      <c r="R2647" s="16">
        <f t="shared" si="166"/>
        <v>10</v>
      </c>
      <c r="S2647" t="str">
        <f t="shared" si="167"/>
        <v>Oct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f t="shared" si="164"/>
        <v>42226.313298611116</v>
      </c>
      <c r="L2648" t="b">
        <v>1</v>
      </c>
      <c r="M2648">
        <v>535</v>
      </c>
      <c r="N2648" t="b">
        <v>0</v>
      </c>
      <c r="O2648" t="s">
        <v>8275</v>
      </c>
      <c r="P2648" t="s">
        <v>8311</v>
      </c>
      <c r="Q2648" s="13">
        <f t="shared" si="165"/>
        <v>2015</v>
      </c>
      <c r="R2648" s="16">
        <f t="shared" si="166"/>
        <v>8</v>
      </c>
      <c r="S2648" t="str">
        <f t="shared" si="167"/>
        <v>Aug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f t="shared" si="164"/>
        <v>42200.261793981481</v>
      </c>
      <c r="L2649" t="b">
        <v>0</v>
      </c>
      <c r="M2649">
        <v>3</v>
      </c>
      <c r="N2649" t="b">
        <v>0</v>
      </c>
      <c r="O2649" t="s">
        <v>8275</v>
      </c>
      <c r="P2649" t="s">
        <v>8311</v>
      </c>
      <c r="Q2649" s="13">
        <f t="shared" si="165"/>
        <v>2015</v>
      </c>
      <c r="R2649" s="16">
        <f t="shared" si="166"/>
        <v>7</v>
      </c>
      <c r="S2649" t="str">
        <f t="shared" si="167"/>
        <v>Jul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f t="shared" si="164"/>
        <v>42408.714814814812</v>
      </c>
      <c r="L2650" t="b">
        <v>0</v>
      </c>
      <c r="M2650">
        <v>6</v>
      </c>
      <c r="N2650" t="b">
        <v>0</v>
      </c>
      <c r="O2650" t="s">
        <v>8275</v>
      </c>
      <c r="P2650" t="s">
        <v>8311</v>
      </c>
      <c r="Q2650" s="13">
        <f t="shared" si="165"/>
        <v>2016</v>
      </c>
      <c r="R2650" s="16">
        <f t="shared" si="166"/>
        <v>2</v>
      </c>
      <c r="S2650" t="str">
        <f t="shared" si="167"/>
        <v>Feb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f t="shared" si="164"/>
        <v>42341.99700231482</v>
      </c>
      <c r="L2651" t="b">
        <v>0</v>
      </c>
      <c r="M2651">
        <v>3</v>
      </c>
      <c r="N2651" t="b">
        <v>0</v>
      </c>
      <c r="O2651" t="s">
        <v>8275</v>
      </c>
      <c r="P2651" t="s">
        <v>8311</v>
      </c>
      <c r="Q2651" s="13">
        <f t="shared" si="165"/>
        <v>2015</v>
      </c>
      <c r="R2651" s="16">
        <f t="shared" si="166"/>
        <v>12</v>
      </c>
      <c r="S2651" t="str">
        <f t="shared" si="167"/>
        <v>Dec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f t="shared" si="164"/>
        <v>42695.624340277776</v>
      </c>
      <c r="L2652" t="b">
        <v>0</v>
      </c>
      <c r="M2652">
        <v>5</v>
      </c>
      <c r="N2652" t="b">
        <v>0</v>
      </c>
      <c r="O2652" t="s">
        <v>8275</v>
      </c>
      <c r="P2652" t="s">
        <v>8311</v>
      </c>
      <c r="Q2652" s="13">
        <f t="shared" si="165"/>
        <v>2016</v>
      </c>
      <c r="R2652" s="16">
        <f t="shared" si="166"/>
        <v>11</v>
      </c>
      <c r="S2652" t="str">
        <f t="shared" si="167"/>
        <v>Nov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f t="shared" si="164"/>
        <v>42327.805659722217</v>
      </c>
      <c r="L2653" t="b">
        <v>0</v>
      </c>
      <c r="M2653">
        <v>17</v>
      </c>
      <c r="N2653" t="b">
        <v>0</v>
      </c>
      <c r="O2653" t="s">
        <v>8275</v>
      </c>
      <c r="P2653" t="s">
        <v>8311</v>
      </c>
      <c r="Q2653" s="13">
        <f t="shared" si="165"/>
        <v>2015</v>
      </c>
      <c r="R2653" s="16">
        <f t="shared" si="166"/>
        <v>11</v>
      </c>
      <c r="S2653" t="str">
        <f t="shared" si="167"/>
        <v>Nov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f t="shared" si="164"/>
        <v>41953.158854166672</v>
      </c>
      <c r="L2654" t="b">
        <v>0</v>
      </c>
      <c r="M2654">
        <v>11</v>
      </c>
      <c r="N2654" t="b">
        <v>0</v>
      </c>
      <c r="O2654" t="s">
        <v>8275</v>
      </c>
      <c r="P2654" t="s">
        <v>8311</v>
      </c>
      <c r="Q2654" s="13">
        <f t="shared" si="165"/>
        <v>2014</v>
      </c>
      <c r="R2654" s="16">
        <f t="shared" si="166"/>
        <v>11</v>
      </c>
      <c r="S2654" t="str">
        <f t="shared" si="167"/>
        <v>Nov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f t="shared" si="164"/>
        <v>41771.651932870373</v>
      </c>
      <c r="L2655" t="b">
        <v>0</v>
      </c>
      <c r="M2655">
        <v>70</v>
      </c>
      <c r="N2655" t="b">
        <v>0</v>
      </c>
      <c r="O2655" t="s">
        <v>8275</v>
      </c>
      <c r="P2655" t="s">
        <v>8311</v>
      </c>
      <c r="Q2655" s="13">
        <f t="shared" si="165"/>
        <v>2014</v>
      </c>
      <c r="R2655" s="16">
        <f t="shared" si="166"/>
        <v>5</v>
      </c>
      <c r="S2655" t="str">
        <f t="shared" si="167"/>
        <v>May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f t="shared" si="164"/>
        <v>42055.600995370376</v>
      </c>
      <c r="L2656" t="b">
        <v>0</v>
      </c>
      <c r="M2656">
        <v>6</v>
      </c>
      <c r="N2656" t="b">
        <v>0</v>
      </c>
      <c r="O2656" t="s">
        <v>8275</v>
      </c>
      <c r="P2656" t="s">
        <v>8311</v>
      </c>
      <c r="Q2656" s="13">
        <f t="shared" si="165"/>
        <v>2015</v>
      </c>
      <c r="R2656" s="16">
        <f t="shared" si="166"/>
        <v>2</v>
      </c>
      <c r="S2656" t="str">
        <f t="shared" si="167"/>
        <v>Feb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f t="shared" si="164"/>
        <v>42381.866284722222</v>
      </c>
      <c r="L2657" t="b">
        <v>0</v>
      </c>
      <c r="M2657">
        <v>43</v>
      </c>
      <c r="N2657" t="b">
        <v>0</v>
      </c>
      <c r="O2657" t="s">
        <v>8275</v>
      </c>
      <c r="P2657" t="s">
        <v>8311</v>
      </c>
      <c r="Q2657" s="13">
        <f t="shared" si="165"/>
        <v>2016</v>
      </c>
      <c r="R2657" s="16">
        <f t="shared" si="166"/>
        <v>1</v>
      </c>
      <c r="S2657" t="str">
        <f t="shared" si="167"/>
        <v>Jan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f t="shared" si="164"/>
        <v>42767.688518518517</v>
      </c>
      <c r="L2658" t="b">
        <v>0</v>
      </c>
      <c r="M2658">
        <v>152</v>
      </c>
      <c r="N2658" t="b">
        <v>0</v>
      </c>
      <c r="O2658" t="s">
        <v>8275</v>
      </c>
      <c r="P2658" t="s">
        <v>8311</v>
      </c>
      <c r="Q2658" s="13">
        <f t="shared" si="165"/>
        <v>2017</v>
      </c>
      <c r="R2658" s="16">
        <f t="shared" si="166"/>
        <v>2</v>
      </c>
      <c r="S2658" t="str">
        <f t="shared" si="167"/>
        <v>Feb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f t="shared" si="164"/>
        <v>42551.928854166668</v>
      </c>
      <c r="L2659" t="b">
        <v>0</v>
      </c>
      <c r="M2659">
        <v>59</v>
      </c>
      <c r="N2659" t="b">
        <v>0</v>
      </c>
      <c r="O2659" t="s">
        <v>8275</v>
      </c>
      <c r="P2659" t="s">
        <v>8311</v>
      </c>
      <c r="Q2659" s="13">
        <f t="shared" si="165"/>
        <v>2016</v>
      </c>
      <c r="R2659" s="16">
        <f t="shared" si="166"/>
        <v>6</v>
      </c>
      <c r="S2659" t="str">
        <f t="shared" si="167"/>
        <v>Jun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f t="shared" si="164"/>
        <v>42551.884189814817</v>
      </c>
      <c r="L2660" t="b">
        <v>0</v>
      </c>
      <c r="M2660">
        <v>4</v>
      </c>
      <c r="N2660" t="b">
        <v>0</v>
      </c>
      <c r="O2660" t="s">
        <v>8275</v>
      </c>
      <c r="P2660" t="s">
        <v>8311</v>
      </c>
      <c r="Q2660" s="13">
        <f t="shared" si="165"/>
        <v>2016</v>
      </c>
      <c r="R2660" s="16">
        <f t="shared" si="166"/>
        <v>6</v>
      </c>
      <c r="S2660" t="str">
        <f t="shared" si="167"/>
        <v>Jun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f t="shared" si="164"/>
        <v>42082.069560185191</v>
      </c>
      <c r="L2661" t="b">
        <v>0</v>
      </c>
      <c r="M2661">
        <v>10</v>
      </c>
      <c r="N2661" t="b">
        <v>0</v>
      </c>
      <c r="O2661" t="s">
        <v>8275</v>
      </c>
      <c r="P2661" t="s">
        <v>8311</v>
      </c>
      <c r="Q2661" s="13">
        <f t="shared" si="165"/>
        <v>2015</v>
      </c>
      <c r="R2661" s="16">
        <f t="shared" si="166"/>
        <v>3</v>
      </c>
      <c r="S2661" t="str">
        <f t="shared" si="167"/>
        <v>Mar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f t="shared" si="164"/>
        <v>42272.713171296295</v>
      </c>
      <c r="L2662" t="b">
        <v>0</v>
      </c>
      <c r="M2662">
        <v>5</v>
      </c>
      <c r="N2662" t="b">
        <v>0</v>
      </c>
      <c r="O2662" t="s">
        <v>8275</v>
      </c>
      <c r="P2662" t="s">
        <v>8311</v>
      </c>
      <c r="Q2662" s="13">
        <f t="shared" si="165"/>
        <v>2015</v>
      </c>
      <c r="R2662" s="16">
        <f t="shared" si="166"/>
        <v>9</v>
      </c>
      <c r="S2662" t="str">
        <f t="shared" si="167"/>
        <v>Sep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f t="shared" si="164"/>
        <v>41542.958449074074</v>
      </c>
      <c r="L2663" t="b">
        <v>0</v>
      </c>
      <c r="M2663">
        <v>60</v>
      </c>
      <c r="N2663" t="b">
        <v>1</v>
      </c>
      <c r="O2663" t="s">
        <v>8275</v>
      </c>
      <c r="P2663" t="s">
        <v>8312</v>
      </c>
      <c r="Q2663" s="13">
        <f t="shared" si="165"/>
        <v>2013</v>
      </c>
      <c r="R2663" s="16">
        <f t="shared" si="166"/>
        <v>9</v>
      </c>
      <c r="S2663" t="str">
        <f t="shared" si="167"/>
        <v>Sep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f t="shared" si="164"/>
        <v>42207.746678240743</v>
      </c>
      <c r="L2664" t="b">
        <v>0</v>
      </c>
      <c r="M2664">
        <v>80</v>
      </c>
      <c r="N2664" t="b">
        <v>1</v>
      </c>
      <c r="O2664" t="s">
        <v>8275</v>
      </c>
      <c r="P2664" t="s">
        <v>8312</v>
      </c>
      <c r="Q2664" s="13">
        <f t="shared" si="165"/>
        <v>2015</v>
      </c>
      <c r="R2664" s="16">
        <f t="shared" si="166"/>
        <v>7</v>
      </c>
      <c r="S2664" t="str">
        <f t="shared" si="167"/>
        <v>Jul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f t="shared" si="164"/>
        <v>42222.622766203705</v>
      </c>
      <c r="L2665" t="b">
        <v>0</v>
      </c>
      <c r="M2665">
        <v>56</v>
      </c>
      <c r="N2665" t="b">
        <v>1</v>
      </c>
      <c r="O2665" t="s">
        <v>8275</v>
      </c>
      <c r="P2665" t="s">
        <v>8312</v>
      </c>
      <c r="Q2665" s="13">
        <f t="shared" si="165"/>
        <v>2015</v>
      </c>
      <c r="R2665" s="16">
        <f t="shared" si="166"/>
        <v>8</v>
      </c>
      <c r="S2665" t="str">
        <f t="shared" si="167"/>
        <v>Aug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f t="shared" si="164"/>
        <v>42313.02542824074</v>
      </c>
      <c r="L2666" t="b">
        <v>0</v>
      </c>
      <c r="M2666">
        <v>104</v>
      </c>
      <c r="N2666" t="b">
        <v>1</v>
      </c>
      <c r="O2666" t="s">
        <v>8275</v>
      </c>
      <c r="P2666" t="s">
        <v>8312</v>
      </c>
      <c r="Q2666" s="13">
        <f t="shared" si="165"/>
        <v>2015</v>
      </c>
      <c r="R2666" s="16">
        <f t="shared" si="166"/>
        <v>11</v>
      </c>
      <c r="S2666" t="str">
        <f t="shared" si="167"/>
        <v>Nov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f t="shared" si="164"/>
        <v>42083.895532407405</v>
      </c>
      <c r="L2667" t="b">
        <v>0</v>
      </c>
      <c r="M2667">
        <v>46</v>
      </c>
      <c r="N2667" t="b">
        <v>1</v>
      </c>
      <c r="O2667" t="s">
        <v>8275</v>
      </c>
      <c r="P2667" t="s">
        <v>8312</v>
      </c>
      <c r="Q2667" s="13">
        <f t="shared" si="165"/>
        <v>2015</v>
      </c>
      <c r="R2667" s="16">
        <f t="shared" si="166"/>
        <v>3</v>
      </c>
      <c r="S2667" t="str">
        <f t="shared" si="167"/>
        <v>Mar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f t="shared" si="164"/>
        <v>42235.764340277776</v>
      </c>
      <c r="L2668" t="b">
        <v>0</v>
      </c>
      <c r="M2668">
        <v>206</v>
      </c>
      <c r="N2668" t="b">
        <v>1</v>
      </c>
      <c r="O2668" t="s">
        <v>8275</v>
      </c>
      <c r="P2668" t="s">
        <v>8312</v>
      </c>
      <c r="Q2668" s="13">
        <f t="shared" si="165"/>
        <v>2015</v>
      </c>
      <c r="R2668" s="16">
        <f t="shared" si="166"/>
        <v>8</v>
      </c>
      <c r="S2668" t="str">
        <f t="shared" si="167"/>
        <v>Aug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f t="shared" si="164"/>
        <v>42380.926111111112</v>
      </c>
      <c r="L2669" t="b">
        <v>0</v>
      </c>
      <c r="M2669">
        <v>18</v>
      </c>
      <c r="N2669" t="b">
        <v>1</v>
      </c>
      <c r="O2669" t="s">
        <v>8275</v>
      </c>
      <c r="P2669" t="s">
        <v>8312</v>
      </c>
      <c r="Q2669" s="13">
        <f t="shared" si="165"/>
        <v>2016</v>
      </c>
      <c r="R2669" s="16">
        <f t="shared" si="166"/>
        <v>1</v>
      </c>
      <c r="S2669" t="str">
        <f t="shared" si="167"/>
        <v>Jan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f t="shared" si="164"/>
        <v>42275.588715277772</v>
      </c>
      <c r="L2670" t="b">
        <v>0</v>
      </c>
      <c r="M2670">
        <v>28</v>
      </c>
      <c r="N2670" t="b">
        <v>1</v>
      </c>
      <c r="O2670" t="s">
        <v>8275</v>
      </c>
      <c r="P2670" t="s">
        <v>8312</v>
      </c>
      <c r="Q2670" s="13">
        <f t="shared" si="165"/>
        <v>2015</v>
      </c>
      <c r="R2670" s="16">
        <f t="shared" si="166"/>
        <v>9</v>
      </c>
      <c r="S2670" t="str">
        <f t="shared" si="167"/>
        <v>Sep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f t="shared" si="164"/>
        <v>42319.035833333335</v>
      </c>
      <c r="L2671" t="b">
        <v>0</v>
      </c>
      <c r="M2671">
        <v>11</v>
      </c>
      <c r="N2671" t="b">
        <v>1</v>
      </c>
      <c r="O2671" t="s">
        <v>8275</v>
      </c>
      <c r="P2671" t="s">
        <v>8312</v>
      </c>
      <c r="Q2671" s="13">
        <f t="shared" si="165"/>
        <v>2015</v>
      </c>
      <c r="R2671" s="16">
        <f t="shared" si="166"/>
        <v>11</v>
      </c>
      <c r="S2671" t="str">
        <f t="shared" si="167"/>
        <v>Nov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f t="shared" si="164"/>
        <v>41821.020601851851</v>
      </c>
      <c r="L2672" t="b">
        <v>1</v>
      </c>
      <c r="M2672">
        <v>60</v>
      </c>
      <c r="N2672" t="b">
        <v>0</v>
      </c>
      <c r="O2672" t="s">
        <v>8275</v>
      </c>
      <c r="P2672" t="s">
        <v>8312</v>
      </c>
      <c r="Q2672" s="13">
        <f t="shared" si="165"/>
        <v>2014</v>
      </c>
      <c r="R2672" s="16">
        <f t="shared" si="166"/>
        <v>7</v>
      </c>
      <c r="S2672" t="str">
        <f t="shared" si="167"/>
        <v>Jul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f t="shared" si="164"/>
        <v>41962.749027777783</v>
      </c>
      <c r="L2673" t="b">
        <v>1</v>
      </c>
      <c r="M2673">
        <v>84</v>
      </c>
      <c r="N2673" t="b">
        <v>0</v>
      </c>
      <c r="O2673" t="s">
        <v>8275</v>
      </c>
      <c r="P2673" t="s">
        <v>8312</v>
      </c>
      <c r="Q2673" s="13">
        <f t="shared" si="165"/>
        <v>2014</v>
      </c>
      <c r="R2673" s="16">
        <f t="shared" si="166"/>
        <v>11</v>
      </c>
      <c r="S2673" t="str">
        <f t="shared" si="167"/>
        <v>Nov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f t="shared" si="164"/>
        <v>42344.884143518517</v>
      </c>
      <c r="L2674" t="b">
        <v>1</v>
      </c>
      <c r="M2674">
        <v>47</v>
      </c>
      <c r="N2674" t="b">
        <v>0</v>
      </c>
      <c r="O2674" t="s">
        <v>8275</v>
      </c>
      <c r="P2674" t="s">
        <v>8312</v>
      </c>
      <c r="Q2674" s="13">
        <f t="shared" si="165"/>
        <v>2015</v>
      </c>
      <c r="R2674" s="16">
        <f t="shared" si="166"/>
        <v>12</v>
      </c>
      <c r="S2674" t="str">
        <f t="shared" si="167"/>
        <v>Dec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f t="shared" si="164"/>
        <v>41912.541655092595</v>
      </c>
      <c r="L2675" t="b">
        <v>1</v>
      </c>
      <c r="M2675">
        <v>66</v>
      </c>
      <c r="N2675" t="b">
        <v>0</v>
      </c>
      <c r="O2675" t="s">
        <v>8275</v>
      </c>
      <c r="P2675" t="s">
        <v>8312</v>
      </c>
      <c r="Q2675" s="13">
        <f t="shared" si="165"/>
        <v>2014</v>
      </c>
      <c r="R2675" s="16">
        <f t="shared" si="166"/>
        <v>9</v>
      </c>
      <c r="S2675" t="str">
        <f t="shared" si="167"/>
        <v>Sep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f t="shared" si="164"/>
        <v>42529.632754629631</v>
      </c>
      <c r="L2676" t="b">
        <v>1</v>
      </c>
      <c r="M2676">
        <v>171</v>
      </c>
      <c r="N2676" t="b">
        <v>0</v>
      </c>
      <c r="O2676" t="s">
        <v>8275</v>
      </c>
      <c r="P2676" t="s">
        <v>8312</v>
      </c>
      <c r="Q2676" s="13">
        <f t="shared" si="165"/>
        <v>2016</v>
      </c>
      <c r="R2676" s="16">
        <f t="shared" si="166"/>
        <v>6</v>
      </c>
      <c r="S2676" t="str">
        <f t="shared" si="167"/>
        <v>Jun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f t="shared" si="164"/>
        <v>41923.857511574075</v>
      </c>
      <c r="L2677" t="b">
        <v>1</v>
      </c>
      <c r="M2677">
        <v>29</v>
      </c>
      <c r="N2677" t="b">
        <v>0</v>
      </c>
      <c r="O2677" t="s">
        <v>8275</v>
      </c>
      <c r="P2677" t="s">
        <v>8312</v>
      </c>
      <c r="Q2677" s="13">
        <f t="shared" si="165"/>
        <v>2014</v>
      </c>
      <c r="R2677" s="16">
        <f t="shared" si="166"/>
        <v>10</v>
      </c>
      <c r="S2677" t="str">
        <f t="shared" si="167"/>
        <v>Oct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f t="shared" si="164"/>
        <v>42482.624699074076</v>
      </c>
      <c r="L2678" t="b">
        <v>0</v>
      </c>
      <c r="M2678">
        <v>9</v>
      </c>
      <c r="N2678" t="b">
        <v>0</v>
      </c>
      <c r="O2678" t="s">
        <v>8275</v>
      </c>
      <c r="P2678" t="s">
        <v>8312</v>
      </c>
      <c r="Q2678" s="13">
        <f t="shared" si="165"/>
        <v>2016</v>
      </c>
      <c r="R2678" s="16">
        <f t="shared" si="166"/>
        <v>4</v>
      </c>
      <c r="S2678" t="str">
        <f t="shared" si="167"/>
        <v>Apr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f t="shared" si="164"/>
        <v>41793.029432870368</v>
      </c>
      <c r="L2679" t="b">
        <v>0</v>
      </c>
      <c r="M2679">
        <v>27</v>
      </c>
      <c r="N2679" t="b">
        <v>0</v>
      </c>
      <c r="O2679" t="s">
        <v>8275</v>
      </c>
      <c r="P2679" t="s">
        <v>8312</v>
      </c>
      <c r="Q2679" s="13">
        <f t="shared" si="165"/>
        <v>2014</v>
      </c>
      <c r="R2679" s="16">
        <f t="shared" si="166"/>
        <v>6</v>
      </c>
      <c r="S2679" t="str">
        <f t="shared" si="167"/>
        <v>Jun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f t="shared" si="164"/>
        <v>42241.798206018517</v>
      </c>
      <c r="L2680" t="b">
        <v>0</v>
      </c>
      <c r="M2680">
        <v>2</v>
      </c>
      <c r="N2680" t="b">
        <v>0</v>
      </c>
      <c r="O2680" t="s">
        <v>8275</v>
      </c>
      <c r="P2680" t="s">
        <v>8312</v>
      </c>
      <c r="Q2680" s="13">
        <f t="shared" si="165"/>
        <v>2015</v>
      </c>
      <c r="R2680" s="16">
        <f t="shared" si="166"/>
        <v>8</v>
      </c>
      <c r="S2680" t="str">
        <f t="shared" si="167"/>
        <v>Aug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f t="shared" si="164"/>
        <v>42033.001087962963</v>
      </c>
      <c r="L2681" t="b">
        <v>0</v>
      </c>
      <c r="M2681">
        <v>3</v>
      </c>
      <c r="N2681" t="b">
        <v>0</v>
      </c>
      <c r="O2681" t="s">
        <v>8275</v>
      </c>
      <c r="P2681" t="s">
        <v>8312</v>
      </c>
      <c r="Q2681" s="13">
        <f t="shared" si="165"/>
        <v>2015</v>
      </c>
      <c r="R2681" s="16">
        <f t="shared" si="166"/>
        <v>1</v>
      </c>
      <c r="S2681" t="str">
        <f t="shared" si="167"/>
        <v>Jan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f t="shared" si="164"/>
        <v>42436.211701388893</v>
      </c>
      <c r="L2682" t="b">
        <v>0</v>
      </c>
      <c r="M2682">
        <v>4</v>
      </c>
      <c r="N2682" t="b">
        <v>0</v>
      </c>
      <c r="O2682" t="s">
        <v>8275</v>
      </c>
      <c r="P2682" t="s">
        <v>8312</v>
      </c>
      <c r="Q2682" s="13">
        <f t="shared" si="165"/>
        <v>2016</v>
      </c>
      <c r="R2682" s="16">
        <f t="shared" si="166"/>
        <v>3</v>
      </c>
      <c r="S2682" t="str">
        <f t="shared" si="167"/>
        <v>Mar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f t="shared" si="164"/>
        <v>41805.895254629628</v>
      </c>
      <c r="L2683" t="b">
        <v>0</v>
      </c>
      <c r="M2683">
        <v>2</v>
      </c>
      <c r="N2683" t="b">
        <v>0</v>
      </c>
      <c r="O2683" t="s">
        <v>8292</v>
      </c>
      <c r="P2683" t="s">
        <v>8293</v>
      </c>
      <c r="Q2683" s="13">
        <f t="shared" si="165"/>
        <v>2014</v>
      </c>
      <c r="R2683" s="16">
        <f t="shared" si="166"/>
        <v>6</v>
      </c>
      <c r="S2683" t="str">
        <f t="shared" si="167"/>
        <v>Jun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f t="shared" si="164"/>
        <v>41932.871990740743</v>
      </c>
      <c r="L2684" t="b">
        <v>0</v>
      </c>
      <c r="M2684">
        <v>20</v>
      </c>
      <c r="N2684" t="b">
        <v>0</v>
      </c>
      <c r="O2684" t="s">
        <v>8292</v>
      </c>
      <c r="P2684" t="s">
        <v>8293</v>
      </c>
      <c r="Q2684" s="13">
        <f t="shared" si="165"/>
        <v>2014</v>
      </c>
      <c r="R2684" s="16">
        <f t="shared" si="166"/>
        <v>10</v>
      </c>
      <c r="S2684" t="str">
        <f t="shared" si="167"/>
        <v>Oct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f t="shared" si="164"/>
        <v>42034.75509259259</v>
      </c>
      <c r="L2685" t="b">
        <v>0</v>
      </c>
      <c r="M2685">
        <v>3</v>
      </c>
      <c r="N2685" t="b">
        <v>0</v>
      </c>
      <c r="O2685" t="s">
        <v>8292</v>
      </c>
      <c r="P2685" t="s">
        <v>8293</v>
      </c>
      <c r="Q2685" s="13">
        <f t="shared" si="165"/>
        <v>2015</v>
      </c>
      <c r="R2685" s="16">
        <f t="shared" si="166"/>
        <v>1</v>
      </c>
      <c r="S2685" t="str">
        <f t="shared" si="167"/>
        <v>Jan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f t="shared" si="164"/>
        <v>41820.914641203701</v>
      </c>
      <c r="L2686" t="b">
        <v>0</v>
      </c>
      <c r="M2686">
        <v>4</v>
      </c>
      <c r="N2686" t="b">
        <v>0</v>
      </c>
      <c r="O2686" t="s">
        <v>8292</v>
      </c>
      <c r="P2686" t="s">
        <v>8293</v>
      </c>
      <c r="Q2686" s="13">
        <f t="shared" si="165"/>
        <v>2014</v>
      </c>
      <c r="R2686" s="16">
        <f t="shared" si="166"/>
        <v>6</v>
      </c>
      <c r="S2686" t="str">
        <f t="shared" si="167"/>
        <v>Jun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f t="shared" si="164"/>
        <v>42061.69594907407</v>
      </c>
      <c r="L2687" t="b">
        <v>0</v>
      </c>
      <c r="M2687">
        <v>1</v>
      </c>
      <c r="N2687" t="b">
        <v>0</v>
      </c>
      <c r="O2687" t="s">
        <v>8292</v>
      </c>
      <c r="P2687" t="s">
        <v>8293</v>
      </c>
      <c r="Q2687" s="13">
        <f t="shared" si="165"/>
        <v>2015</v>
      </c>
      <c r="R2687" s="16">
        <f t="shared" si="166"/>
        <v>2</v>
      </c>
      <c r="S2687" t="str">
        <f t="shared" si="167"/>
        <v>Feb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f t="shared" si="164"/>
        <v>41892.974803240737</v>
      </c>
      <c r="L2688" t="b">
        <v>0</v>
      </c>
      <c r="M2688">
        <v>0</v>
      </c>
      <c r="N2688" t="b">
        <v>0</v>
      </c>
      <c r="O2688" t="s">
        <v>8292</v>
      </c>
      <c r="P2688" t="s">
        <v>8293</v>
      </c>
      <c r="Q2688" s="13">
        <f t="shared" si="165"/>
        <v>2014</v>
      </c>
      <c r="R2688" s="16">
        <f t="shared" si="166"/>
        <v>9</v>
      </c>
      <c r="S2688" t="str">
        <f t="shared" si="167"/>
        <v>Sep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f t="shared" si="164"/>
        <v>42154.64025462963</v>
      </c>
      <c r="L2689" t="b">
        <v>0</v>
      </c>
      <c r="M2689">
        <v>0</v>
      </c>
      <c r="N2689" t="b">
        <v>0</v>
      </c>
      <c r="O2689" t="s">
        <v>8292</v>
      </c>
      <c r="P2689" t="s">
        <v>8293</v>
      </c>
      <c r="Q2689" s="13">
        <f t="shared" si="165"/>
        <v>2015</v>
      </c>
      <c r="R2689" s="16">
        <f t="shared" si="166"/>
        <v>5</v>
      </c>
      <c r="S2689" t="str">
        <f t="shared" si="167"/>
        <v>May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f t="shared" si="164"/>
        <v>42028.118865740747</v>
      </c>
      <c r="L2690" t="b">
        <v>0</v>
      </c>
      <c r="M2690">
        <v>14</v>
      </c>
      <c r="N2690" t="b">
        <v>0</v>
      </c>
      <c r="O2690" t="s">
        <v>8292</v>
      </c>
      <c r="P2690" t="s">
        <v>8293</v>
      </c>
      <c r="Q2690" s="13">
        <f t="shared" si="165"/>
        <v>2015</v>
      </c>
      <c r="R2690" s="16">
        <f t="shared" si="166"/>
        <v>1</v>
      </c>
      <c r="S2690" t="str">
        <f t="shared" si="167"/>
        <v>Jan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f t="shared" ref="K2691:K2754" si="168">J2691/60/60/24+DATE(1970,1,1)</f>
        <v>42551.961689814809</v>
      </c>
      <c r="L2691" t="b">
        <v>0</v>
      </c>
      <c r="M2691">
        <v>1</v>
      </c>
      <c r="N2691" t="b">
        <v>0</v>
      </c>
      <c r="O2691" t="s">
        <v>8292</v>
      </c>
      <c r="P2691" t="s">
        <v>8293</v>
      </c>
      <c r="Q2691" s="13">
        <f t="shared" ref="Q2691:Q2754" si="169">YEAR(K2691)</f>
        <v>2016</v>
      </c>
      <c r="R2691" s="16">
        <f t="shared" ref="R2691:R2754" si="170">MONTH(K2691)</f>
        <v>6</v>
      </c>
      <c r="S2691" t="str">
        <f t="shared" ref="S2691:S2754" si="171">TEXT(R2691*29,"MMM")</f>
        <v>Jun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f t="shared" si="168"/>
        <v>42113.105046296296</v>
      </c>
      <c r="L2692" t="b">
        <v>0</v>
      </c>
      <c r="M2692">
        <v>118</v>
      </c>
      <c r="N2692" t="b">
        <v>0</v>
      </c>
      <c r="O2692" t="s">
        <v>8292</v>
      </c>
      <c r="P2692" t="s">
        <v>8293</v>
      </c>
      <c r="Q2692" s="13">
        <f t="shared" si="169"/>
        <v>2015</v>
      </c>
      <c r="R2692" s="16">
        <f t="shared" si="170"/>
        <v>4</v>
      </c>
      <c r="S2692" t="str">
        <f t="shared" si="171"/>
        <v>Apr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f t="shared" si="168"/>
        <v>42089.724039351851</v>
      </c>
      <c r="L2693" t="b">
        <v>0</v>
      </c>
      <c r="M2693">
        <v>2</v>
      </c>
      <c r="N2693" t="b">
        <v>0</v>
      </c>
      <c r="O2693" t="s">
        <v>8292</v>
      </c>
      <c r="P2693" t="s">
        <v>8293</v>
      </c>
      <c r="Q2693" s="13">
        <f t="shared" si="169"/>
        <v>2015</v>
      </c>
      <c r="R2693" s="16">
        <f t="shared" si="170"/>
        <v>3</v>
      </c>
      <c r="S2693" t="str">
        <f t="shared" si="171"/>
        <v>Mar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f t="shared" si="168"/>
        <v>42058.334027777775</v>
      </c>
      <c r="L2694" t="b">
        <v>0</v>
      </c>
      <c r="M2694">
        <v>1</v>
      </c>
      <c r="N2694" t="b">
        <v>0</v>
      </c>
      <c r="O2694" t="s">
        <v>8292</v>
      </c>
      <c r="P2694" t="s">
        <v>8293</v>
      </c>
      <c r="Q2694" s="13">
        <f t="shared" si="169"/>
        <v>2015</v>
      </c>
      <c r="R2694" s="16">
        <f t="shared" si="170"/>
        <v>2</v>
      </c>
      <c r="S2694" t="str">
        <f t="shared" si="171"/>
        <v>Feb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f t="shared" si="168"/>
        <v>41834.138495370367</v>
      </c>
      <c r="L2695" t="b">
        <v>0</v>
      </c>
      <c r="M2695">
        <v>3</v>
      </c>
      <c r="N2695" t="b">
        <v>0</v>
      </c>
      <c r="O2695" t="s">
        <v>8292</v>
      </c>
      <c r="P2695" t="s">
        <v>8293</v>
      </c>
      <c r="Q2695" s="13">
        <f t="shared" si="169"/>
        <v>2014</v>
      </c>
      <c r="R2695" s="16">
        <f t="shared" si="170"/>
        <v>7</v>
      </c>
      <c r="S2695" t="str">
        <f t="shared" si="171"/>
        <v>Jul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f t="shared" si="168"/>
        <v>41878.140497685185</v>
      </c>
      <c r="L2696" t="b">
        <v>0</v>
      </c>
      <c r="M2696">
        <v>1</v>
      </c>
      <c r="N2696" t="b">
        <v>0</v>
      </c>
      <c r="O2696" t="s">
        <v>8292</v>
      </c>
      <c r="P2696" t="s">
        <v>8293</v>
      </c>
      <c r="Q2696" s="13">
        <f t="shared" si="169"/>
        <v>2014</v>
      </c>
      <c r="R2696" s="16">
        <f t="shared" si="170"/>
        <v>8</v>
      </c>
      <c r="S2696" t="str">
        <f t="shared" si="171"/>
        <v>Aug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f t="shared" si="168"/>
        <v>42048.181921296295</v>
      </c>
      <c r="L2697" t="b">
        <v>0</v>
      </c>
      <c r="M2697">
        <v>3</v>
      </c>
      <c r="N2697" t="b">
        <v>0</v>
      </c>
      <c r="O2697" t="s">
        <v>8292</v>
      </c>
      <c r="P2697" t="s">
        <v>8293</v>
      </c>
      <c r="Q2697" s="13">
        <f t="shared" si="169"/>
        <v>2015</v>
      </c>
      <c r="R2697" s="16">
        <f t="shared" si="170"/>
        <v>2</v>
      </c>
      <c r="S2697" t="str">
        <f t="shared" si="171"/>
        <v>Feb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f t="shared" si="168"/>
        <v>41964.844444444447</v>
      </c>
      <c r="L2698" t="b">
        <v>0</v>
      </c>
      <c r="M2698">
        <v>38</v>
      </c>
      <c r="N2698" t="b">
        <v>0</v>
      </c>
      <c r="O2698" t="s">
        <v>8292</v>
      </c>
      <c r="P2698" t="s">
        <v>8293</v>
      </c>
      <c r="Q2698" s="13">
        <f t="shared" si="169"/>
        <v>2014</v>
      </c>
      <c r="R2698" s="16">
        <f t="shared" si="170"/>
        <v>11</v>
      </c>
      <c r="S2698" t="str">
        <f t="shared" si="171"/>
        <v>Nov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f t="shared" si="168"/>
        <v>42187.940081018518</v>
      </c>
      <c r="L2699" t="b">
        <v>0</v>
      </c>
      <c r="M2699">
        <v>52</v>
      </c>
      <c r="N2699" t="b">
        <v>0</v>
      </c>
      <c r="O2699" t="s">
        <v>8292</v>
      </c>
      <c r="P2699" t="s">
        <v>8293</v>
      </c>
      <c r="Q2699" s="13">
        <f t="shared" si="169"/>
        <v>2015</v>
      </c>
      <c r="R2699" s="16">
        <f t="shared" si="170"/>
        <v>7</v>
      </c>
      <c r="S2699" t="str">
        <f t="shared" si="171"/>
        <v>Jul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f t="shared" si="168"/>
        <v>41787.898240740738</v>
      </c>
      <c r="L2700" t="b">
        <v>0</v>
      </c>
      <c r="M2700">
        <v>2</v>
      </c>
      <c r="N2700" t="b">
        <v>0</v>
      </c>
      <c r="O2700" t="s">
        <v>8292</v>
      </c>
      <c r="P2700" t="s">
        <v>8293</v>
      </c>
      <c r="Q2700" s="13">
        <f t="shared" si="169"/>
        <v>2014</v>
      </c>
      <c r="R2700" s="16">
        <f t="shared" si="170"/>
        <v>5</v>
      </c>
      <c r="S2700" t="str">
        <f t="shared" si="171"/>
        <v>May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f t="shared" si="168"/>
        <v>41829.896562499998</v>
      </c>
      <c r="L2701" t="b">
        <v>0</v>
      </c>
      <c r="M2701">
        <v>0</v>
      </c>
      <c r="N2701" t="b">
        <v>0</v>
      </c>
      <c r="O2701" t="s">
        <v>8292</v>
      </c>
      <c r="P2701" t="s">
        <v>8293</v>
      </c>
      <c r="Q2701" s="13">
        <f t="shared" si="169"/>
        <v>2014</v>
      </c>
      <c r="R2701" s="16">
        <f t="shared" si="170"/>
        <v>7</v>
      </c>
      <c r="S2701" t="str">
        <f t="shared" si="171"/>
        <v>Jul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f t="shared" si="168"/>
        <v>41870.87467592593</v>
      </c>
      <c r="L2702" t="b">
        <v>0</v>
      </c>
      <c r="M2702">
        <v>4</v>
      </c>
      <c r="N2702" t="b">
        <v>0</v>
      </c>
      <c r="O2702" t="s">
        <v>8292</v>
      </c>
      <c r="P2702" t="s">
        <v>8293</v>
      </c>
      <c r="Q2702" s="13">
        <f t="shared" si="169"/>
        <v>2014</v>
      </c>
      <c r="R2702" s="16">
        <f t="shared" si="170"/>
        <v>8</v>
      </c>
      <c r="S2702" t="str">
        <f t="shared" si="171"/>
        <v>Aug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f t="shared" si="168"/>
        <v>42801.774699074071</v>
      </c>
      <c r="L2703" t="b">
        <v>0</v>
      </c>
      <c r="M2703">
        <v>46</v>
      </c>
      <c r="N2703" t="b">
        <v>0</v>
      </c>
      <c r="O2703" t="s">
        <v>8273</v>
      </c>
      <c r="P2703" t="s">
        <v>8313</v>
      </c>
      <c r="Q2703" s="13">
        <f t="shared" si="169"/>
        <v>2017</v>
      </c>
      <c r="R2703" s="16">
        <f t="shared" si="170"/>
        <v>3</v>
      </c>
      <c r="S2703" t="str">
        <f t="shared" si="171"/>
        <v>Mar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f t="shared" si="168"/>
        <v>42800.801817129628</v>
      </c>
      <c r="L2704" t="b">
        <v>1</v>
      </c>
      <c r="M2704">
        <v>26</v>
      </c>
      <c r="N2704" t="b">
        <v>0</v>
      </c>
      <c r="O2704" t="s">
        <v>8273</v>
      </c>
      <c r="P2704" t="s">
        <v>8313</v>
      </c>
      <c r="Q2704" s="13">
        <f t="shared" si="169"/>
        <v>2017</v>
      </c>
      <c r="R2704" s="16">
        <f t="shared" si="170"/>
        <v>3</v>
      </c>
      <c r="S2704" t="str">
        <f t="shared" si="171"/>
        <v>Mar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f t="shared" si="168"/>
        <v>42756.690162037034</v>
      </c>
      <c r="L2705" t="b">
        <v>0</v>
      </c>
      <c r="M2705">
        <v>45</v>
      </c>
      <c r="N2705" t="b">
        <v>0</v>
      </c>
      <c r="O2705" t="s">
        <v>8273</v>
      </c>
      <c r="P2705" t="s">
        <v>8313</v>
      </c>
      <c r="Q2705" s="13">
        <f t="shared" si="169"/>
        <v>2017</v>
      </c>
      <c r="R2705" s="16">
        <f t="shared" si="170"/>
        <v>1</v>
      </c>
      <c r="S2705" t="str">
        <f t="shared" si="171"/>
        <v>Jan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f t="shared" si="168"/>
        <v>42787.862430555557</v>
      </c>
      <c r="L2706" t="b">
        <v>0</v>
      </c>
      <c r="M2706">
        <v>7</v>
      </c>
      <c r="N2706" t="b">
        <v>0</v>
      </c>
      <c r="O2706" t="s">
        <v>8273</v>
      </c>
      <c r="P2706" t="s">
        <v>8313</v>
      </c>
      <c r="Q2706" s="13">
        <f t="shared" si="169"/>
        <v>2017</v>
      </c>
      <c r="R2706" s="16">
        <f t="shared" si="170"/>
        <v>2</v>
      </c>
      <c r="S2706" t="str">
        <f t="shared" si="171"/>
        <v>Feb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f t="shared" si="168"/>
        <v>42773.916180555556</v>
      </c>
      <c r="L2707" t="b">
        <v>0</v>
      </c>
      <c r="M2707">
        <v>8</v>
      </c>
      <c r="N2707" t="b">
        <v>0</v>
      </c>
      <c r="O2707" t="s">
        <v>8273</v>
      </c>
      <c r="P2707" t="s">
        <v>8313</v>
      </c>
      <c r="Q2707" s="13">
        <f t="shared" si="169"/>
        <v>2017</v>
      </c>
      <c r="R2707" s="16">
        <f t="shared" si="170"/>
        <v>2</v>
      </c>
      <c r="S2707" t="str">
        <f t="shared" si="171"/>
        <v>Feb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f t="shared" si="168"/>
        <v>41899.294942129629</v>
      </c>
      <c r="L2708" t="b">
        <v>1</v>
      </c>
      <c r="M2708">
        <v>263</v>
      </c>
      <c r="N2708" t="b">
        <v>1</v>
      </c>
      <c r="O2708" t="s">
        <v>8273</v>
      </c>
      <c r="P2708" t="s">
        <v>8313</v>
      </c>
      <c r="Q2708" s="13">
        <f t="shared" si="169"/>
        <v>2014</v>
      </c>
      <c r="R2708" s="16">
        <f t="shared" si="170"/>
        <v>9</v>
      </c>
      <c r="S2708" t="str">
        <f t="shared" si="171"/>
        <v>Sep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f t="shared" si="168"/>
        <v>41391.782905092594</v>
      </c>
      <c r="L2709" t="b">
        <v>1</v>
      </c>
      <c r="M2709">
        <v>394</v>
      </c>
      <c r="N2709" t="b">
        <v>1</v>
      </c>
      <c r="O2709" t="s">
        <v>8273</v>
      </c>
      <c r="P2709" t="s">
        <v>8313</v>
      </c>
      <c r="Q2709" s="13">
        <f t="shared" si="169"/>
        <v>2013</v>
      </c>
      <c r="R2709" s="16">
        <f t="shared" si="170"/>
        <v>4</v>
      </c>
      <c r="S2709" t="str">
        <f t="shared" si="171"/>
        <v>Apr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f t="shared" si="168"/>
        <v>42512.698217592595</v>
      </c>
      <c r="L2710" t="b">
        <v>1</v>
      </c>
      <c r="M2710">
        <v>1049</v>
      </c>
      <c r="N2710" t="b">
        <v>1</v>
      </c>
      <c r="O2710" t="s">
        <v>8273</v>
      </c>
      <c r="P2710" t="s">
        <v>8313</v>
      </c>
      <c r="Q2710" s="13">
        <f t="shared" si="169"/>
        <v>2016</v>
      </c>
      <c r="R2710" s="16">
        <f t="shared" si="170"/>
        <v>5</v>
      </c>
      <c r="S2710" t="str">
        <f t="shared" si="171"/>
        <v>May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f t="shared" si="168"/>
        <v>42612.149780092594</v>
      </c>
      <c r="L2711" t="b">
        <v>1</v>
      </c>
      <c r="M2711">
        <v>308</v>
      </c>
      <c r="N2711" t="b">
        <v>1</v>
      </c>
      <c r="O2711" t="s">
        <v>8273</v>
      </c>
      <c r="P2711" t="s">
        <v>8313</v>
      </c>
      <c r="Q2711" s="13">
        <f t="shared" si="169"/>
        <v>2016</v>
      </c>
      <c r="R2711" s="16">
        <f t="shared" si="170"/>
        <v>8</v>
      </c>
      <c r="S2711" t="str">
        <f t="shared" si="171"/>
        <v>Aug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f t="shared" si="168"/>
        <v>41828.229490740741</v>
      </c>
      <c r="L2712" t="b">
        <v>1</v>
      </c>
      <c r="M2712">
        <v>1088</v>
      </c>
      <c r="N2712" t="b">
        <v>1</v>
      </c>
      <c r="O2712" t="s">
        <v>8273</v>
      </c>
      <c r="P2712" t="s">
        <v>8313</v>
      </c>
      <c r="Q2712" s="13">
        <f t="shared" si="169"/>
        <v>2014</v>
      </c>
      <c r="R2712" s="16">
        <f t="shared" si="170"/>
        <v>7</v>
      </c>
      <c r="S2712" t="str">
        <f t="shared" si="171"/>
        <v>Jul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f t="shared" si="168"/>
        <v>41780.745254629634</v>
      </c>
      <c r="L2713" t="b">
        <v>1</v>
      </c>
      <c r="M2713">
        <v>73</v>
      </c>
      <c r="N2713" t="b">
        <v>1</v>
      </c>
      <c r="O2713" t="s">
        <v>8273</v>
      </c>
      <c r="P2713" t="s">
        <v>8313</v>
      </c>
      <c r="Q2713" s="13">
        <f t="shared" si="169"/>
        <v>2014</v>
      </c>
      <c r="R2713" s="16">
        <f t="shared" si="170"/>
        <v>5</v>
      </c>
      <c r="S2713" t="str">
        <f t="shared" si="171"/>
        <v>May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f t="shared" si="168"/>
        <v>41432.062037037038</v>
      </c>
      <c r="L2714" t="b">
        <v>1</v>
      </c>
      <c r="M2714">
        <v>143</v>
      </c>
      <c r="N2714" t="b">
        <v>1</v>
      </c>
      <c r="O2714" t="s">
        <v>8273</v>
      </c>
      <c r="P2714" t="s">
        <v>8313</v>
      </c>
      <c r="Q2714" s="13">
        <f t="shared" si="169"/>
        <v>2013</v>
      </c>
      <c r="R2714" s="16">
        <f t="shared" si="170"/>
        <v>6</v>
      </c>
      <c r="S2714" t="str">
        <f t="shared" si="171"/>
        <v>Jun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f t="shared" si="168"/>
        <v>42322.653749999998</v>
      </c>
      <c r="L2715" t="b">
        <v>1</v>
      </c>
      <c r="M2715">
        <v>1420</v>
      </c>
      <c r="N2715" t="b">
        <v>1</v>
      </c>
      <c r="O2715" t="s">
        <v>8273</v>
      </c>
      <c r="P2715" t="s">
        <v>8313</v>
      </c>
      <c r="Q2715" s="13">
        <f t="shared" si="169"/>
        <v>2015</v>
      </c>
      <c r="R2715" s="16">
        <f t="shared" si="170"/>
        <v>11</v>
      </c>
      <c r="S2715" t="str">
        <f t="shared" si="171"/>
        <v>Nov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f t="shared" si="168"/>
        <v>42629.655046296291</v>
      </c>
      <c r="L2716" t="b">
        <v>1</v>
      </c>
      <c r="M2716">
        <v>305</v>
      </c>
      <c r="N2716" t="b">
        <v>1</v>
      </c>
      <c r="O2716" t="s">
        <v>8273</v>
      </c>
      <c r="P2716" t="s">
        <v>8313</v>
      </c>
      <c r="Q2716" s="13">
        <f t="shared" si="169"/>
        <v>2016</v>
      </c>
      <c r="R2716" s="16">
        <f t="shared" si="170"/>
        <v>9</v>
      </c>
      <c r="S2716" t="str">
        <f t="shared" si="171"/>
        <v>Sep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f t="shared" si="168"/>
        <v>42387.398472222223</v>
      </c>
      <c r="L2717" t="b">
        <v>1</v>
      </c>
      <c r="M2717">
        <v>551</v>
      </c>
      <c r="N2717" t="b">
        <v>1</v>
      </c>
      <c r="O2717" t="s">
        <v>8273</v>
      </c>
      <c r="P2717" t="s">
        <v>8313</v>
      </c>
      <c r="Q2717" s="13">
        <f t="shared" si="169"/>
        <v>2016</v>
      </c>
      <c r="R2717" s="16">
        <f t="shared" si="170"/>
        <v>1</v>
      </c>
      <c r="S2717" t="str">
        <f t="shared" si="171"/>
        <v>Jan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f t="shared" si="168"/>
        <v>42255.333252314813</v>
      </c>
      <c r="L2718" t="b">
        <v>1</v>
      </c>
      <c r="M2718">
        <v>187</v>
      </c>
      <c r="N2718" t="b">
        <v>1</v>
      </c>
      <c r="O2718" t="s">
        <v>8273</v>
      </c>
      <c r="P2718" t="s">
        <v>8313</v>
      </c>
      <c r="Q2718" s="13">
        <f t="shared" si="169"/>
        <v>2015</v>
      </c>
      <c r="R2718" s="16">
        <f t="shared" si="170"/>
        <v>9</v>
      </c>
      <c r="S2718" t="str">
        <f t="shared" si="171"/>
        <v>Sep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f t="shared" si="168"/>
        <v>41934.914918981485</v>
      </c>
      <c r="L2719" t="b">
        <v>1</v>
      </c>
      <c r="M2719">
        <v>325</v>
      </c>
      <c r="N2719" t="b">
        <v>1</v>
      </c>
      <c r="O2719" t="s">
        <v>8273</v>
      </c>
      <c r="P2719" t="s">
        <v>8313</v>
      </c>
      <c r="Q2719" s="13">
        <f t="shared" si="169"/>
        <v>2014</v>
      </c>
      <c r="R2719" s="16">
        <f t="shared" si="170"/>
        <v>10</v>
      </c>
      <c r="S2719" t="str">
        <f t="shared" si="171"/>
        <v>Oct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f t="shared" si="168"/>
        <v>42465.596585648149</v>
      </c>
      <c r="L2720" t="b">
        <v>1</v>
      </c>
      <c r="M2720">
        <v>148</v>
      </c>
      <c r="N2720" t="b">
        <v>1</v>
      </c>
      <c r="O2720" t="s">
        <v>8273</v>
      </c>
      <c r="P2720" t="s">
        <v>8313</v>
      </c>
      <c r="Q2720" s="13">
        <f t="shared" si="169"/>
        <v>2016</v>
      </c>
      <c r="R2720" s="16">
        <f t="shared" si="170"/>
        <v>4</v>
      </c>
      <c r="S2720" t="str">
        <f t="shared" si="171"/>
        <v>Apr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f t="shared" si="168"/>
        <v>42418.031180555554</v>
      </c>
      <c r="L2721" t="b">
        <v>0</v>
      </c>
      <c r="M2721">
        <v>69</v>
      </c>
      <c r="N2721" t="b">
        <v>1</v>
      </c>
      <c r="O2721" t="s">
        <v>8273</v>
      </c>
      <c r="P2721" t="s">
        <v>8313</v>
      </c>
      <c r="Q2721" s="13">
        <f t="shared" si="169"/>
        <v>2016</v>
      </c>
      <c r="R2721" s="16">
        <f t="shared" si="170"/>
        <v>2</v>
      </c>
      <c r="S2721" t="str">
        <f t="shared" si="171"/>
        <v>Feb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f t="shared" si="168"/>
        <v>42655.465891203698</v>
      </c>
      <c r="L2722" t="b">
        <v>0</v>
      </c>
      <c r="M2722">
        <v>173</v>
      </c>
      <c r="N2722" t="b">
        <v>1</v>
      </c>
      <c r="O2722" t="s">
        <v>8273</v>
      </c>
      <c r="P2722" t="s">
        <v>8313</v>
      </c>
      <c r="Q2722" s="13">
        <f t="shared" si="169"/>
        <v>2016</v>
      </c>
      <c r="R2722" s="16">
        <f t="shared" si="170"/>
        <v>10</v>
      </c>
      <c r="S2722" t="str">
        <f t="shared" si="171"/>
        <v>Oct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f t="shared" si="168"/>
        <v>41493.543958333335</v>
      </c>
      <c r="L2723" t="b">
        <v>0</v>
      </c>
      <c r="M2723">
        <v>269</v>
      </c>
      <c r="N2723" t="b">
        <v>1</v>
      </c>
      <c r="O2723" t="s">
        <v>8275</v>
      </c>
      <c r="P2723" t="s">
        <v>8305</v>
      </c>
      <c r="Q2723" s="13">
        <f t="shared" si="169"/>
        <v>2013</v>
      </c>
      <c r="R2723" s="16">
        <f t="shared" si="170"/>
        <v>8</v>
      </c>
      <c r="S2723" t="str">
        <f t="shared" si="171"/>
        <v>Aug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f t="shared" si="168"/>
        <v>42704.857094907406</v>
      </c>
      <c r="L2724" t="b">
        <v>0</v>
      </c>
      <c r="M2724">
        <v>185</v>
      </c>
      <c r="N2724" t="b">
        <v>1</v>
      </c>
      <c r="O2724" t="s">
        <v>8275</v>
      </c>
      <c r="P2724" t="s">
        <v>8305</v>
      </c>
      <c r="Q2724" s="13">
        <f t="shared" si="169"/>
        <v>2016</v>
      </c>
      <c r="R2724" s="16">
        <f t="shared" si="170"/>
        <v>11</v>
      </c>
      <c r="S2724" t="str">
        <f t="shared" si="171"/>
        <v>Nov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f t="shared" si="168"/>
        <v>41944.83898148148</v>
      </c>
      <c r="L2725" t="b">
        <v>0</v>
      </c>
      <c r="M2725">
        <v>176</v>
      </c>
      <c r="N2725" t="b">
        <v>1</v>
      </c>
      <c r="O2725" t="s">
        <v>8275</v>
      </c>
      <c r="P2725" t="s">
        <v>8305</v>
      </c>
      <c r="Q2725" s="13">
        <f t="shared" si="169"/>
        <v>2014</v>
      </c>
      <c r="R2725" s="16">
        <f t="shared" si="170"/>
        <v>11</v>
      </c>
      <c r="S2725" t="str">
        <f t="shared" si="171"/>
        <v>Nov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f t="shared" si="168"/>
        <v>42199.32707175926</v>
      </c>
      <c r="L2726" t="b">
        <v>0</v>
      </c>
      <c r="M2726">
        <v>1019</v>
      </c>
      <c r="N2726" t="b">
        <v>1</v>
      </c>
      <c r="O2726" t="s">
        <v>8275</v>
      </c>
      <c r="P2726" t="s">
        <v>8305</v>
      </c>
      <c r="Q2726" s="13">
        <f t="shared" si="169"/>
        <v>2015</v>
      </c>
      <c r="R2726" s="16">
        <f t="shared" si="170"/>
        <v>7</v>
      </c>
      <c r="S2726" t="str">
        <f t="shared" si="171"/>
        <v>Jul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f t="shared" si="168"/>
        <v>42745.744618055556</v>
      </c>
      <c r="L2727" t="b">
        <v>0</v>
      </c>
      <c r="M2727">
        <v>113</v>
      </c>
      <c r="N2727" t="b">
        <v>1</v>
      </c>
      <c r="O2727" t="s">
        <v>8275</v>
      </c>
      <c r="P2727" t="s">
        <v>8305</v>
      </c>
      <c r="Q2727" s="13">
        <f t="shared" si="169"/>
        <v>2017</v>
      </c>
      <c r="R2727" s="16">
        <f t="shared" si="170"/>
        <v>1</v>
      </c>
      <c r="S2727" t="str">
        <f t="shared" si="171"/>
        <v>Jan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f t="shared" si="168"/>
        <v>42452.579988425925</v>
      </c>
      <c r="L2728" t="b">
        <v>0</v>
      </c>
      <c r="M2728">
        <v>404</v>
      </c>
      <c r="N2728" t="b">
        <v>1</v>
      </c>
      <c r="O2728" t="s">
        <v>8275</v>
      </c>
      <c r="P2728" t="s">
        <v>8305</v>
      </c>
      <c r="Q2728" s="13">
        <f t="shared" si="169"/>
        <v>2016</v>
      </c>
      <c r="R2728" s="16">
        <f t="shared" si="170"/>
        <v>3</v>
      </c>
      <c r="S2728" t="str">
        <f t="shared" si="171"/>
        <v>Mar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f t="shared" si="168"/>
        <v>42198.676655092597</v>
      </c>
      <c r="L2729" t="b">
        <v>0</v>
      </c>
      <c r="M2729">
        <v>707</v>
      </c>
      <c r="N2729" t="b">
        <v>1</v>
      </c>
      <c r="O2729" t="s">
        <v>8275</v>
      </c>
      <c r="P2729" t="s">
        <v>8305</v>
      </c>
      <c r="Q2729" s="13">
        <f t="shared" si="169"/>
        <v>2015</v>
      </c>
      <c r="R2729" s="16">
        <f t="shared" si="170"/>
        <v>7</v>
      </c>
      <c r="S2729" t="str">
        <f t="shared" si="171"/>
        <v>Jul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f t="shared" si="168"/>
        <v>42333.59993055556</v>
      </c>
      <c r="L2730" t="b">
        <v>0</v>
      </c>
      <c r="M2730">
        <v>392</v>
      </c>
      <c r="N2730" t="b">
        <v>1</v>
      </c>
      <c r="O2730" t="s">
        <v>8275</v>
      </c>
      <c r="P2730" t="s">
        <v>8305</v>
      </c>
      <c r="Q2730" s="13">
        <f t="shared" si="169"/>
        <v>2015</v>
      </c>
      <c r="R2730" s="16">
        <f t="shared" si="170"/>
        <v>11</v>
      </c>
      <c r="S2730" t="str">
        <f t="shared" si="171"/>
        <v>Nov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f t="shared" si="168"/>
        <v>42095.240706018521</v>
      </c>
      <c r="L2731" t="b">
        <v>0</v>
      </c>
      <c r="M2731">
        <v>23</v>
      </c>
      <c r="N2731" t="b">
        <v>1</v>
      </c>
      <c r="O2731" t="s">
        <v>8275</v>
      </c>
      <c r="P2731" t="s">
        <v>8305</v>
      </c>
      <c r="Q2731" s="13">
        <f t="shared" si="169"/>
        <v>2015</v>
      </c>
      <c r="R2731" s="16">
        <f t="shared" si="170"/>
        <v>4</v>
      </c>
      <c r="S2731" t="str">
        <f t="shared" si="171"/>
        <v>Apr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f t="shared" si="168"/>
        <v>41351.541377314818</v>
      </c>
      <c r="L2732" t="b">
        <v>0</v>
      </c>
      <c r="M2732">
        <v>682</v>
      </c>
      <c r="N2732" t="b">
        <v>1</v>
      </c>
      <c r="O2732" t="s">
        <v>8275</v>
      </c>
      <c r="P2732" t="s">
        <v>8305</v>
      </c>
      <c r="Q2732" s="13">
        <f t="shared" si="169"/>
        <v>2013</v>
      </c>
      <c r="R2732" s="16">
        <f t="shared" si="170"/>
        <v>3</v>
      </c>
      <c r="S2732" t="str">
        <f t="shared" si="171"/>
        <v>Mar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f t="shared" si="168"/>
        <v>41872.525717592594</v>
      </c>
      <c r="L2733" t="b">
        <v>0</v>
      </c>
      <c r="M2733">
        <v>37</v>
      </c>
      <c r="N2733" t="b">
        <v>1</v>
      </c>
      <c r="O2733" t="s">
        <v>8275</v>
      </c>
      <c r="P2733" t="s">
        <v>8305</v>
      </c>
      <c r="Q2733" s="13">
        <f t="shared" si="169"/>
        <v>2014</v>
      </c>
      <c r="R2733" s="16">
        <f t="shared" si="170"/>
        <v>8</v>
      </c>
      <c r="S2733" t="str">
        <f t="shared" si="171"/>
        <v>Aug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f t="shared" si="168"/>
        <v>41389.808194444442</v>
      </c>
      <c r="L2734" t="b">
        <v>0</v>
      </c>
      <c r="M2734">
        <v>146</v>
      </c>
      <c r="N2734" t="b">
        <v>1</v>
      </c>
      <c r="O2734" t="s">
        <v>8275</v>
      </c>
      <c r="P2734" t="s">
        <v>8305</v>
      </c>
      <c r="Q2734" s="13">
        <f t="shared" si="169"/>
        <v>2013</v>
      </c>
      <c r="R2734" s="16">
        <f t="shared" si="170"/>
        <v>4</v>
      </c>
      <c r="S2734" t="str">
        <f t="shared" si="171"/>
        <v>Apr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f t="shared" si="168"/>
        <v>42044.272847222222</v>
      </c>
      <c r="L2735" t="b">
        <v>0</v>
      </c>
      <c r="M2735">
        <v>119</v>
      </c>
      <c r="N2735" t="b">
        <v>1</v>
      </c>
      <c r="O2735" t="s">
        <v>8275</v>
      </c>
      <c r="P2735" t="s">
        <v>8305</v>
      </c>
      <c r="Q2735" s="13">
        <f t="shared" si="169"/>
        <v>2015</v>
      </c>
      <c r="R2735" s="16">
        <f t="shared" si="170"/>
        <v>2</v>
      </c>
      <c r="S2735" t="str">
        <f t="shared" si="171"/>
        <v>Feb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f t="shared" si="168"/>
        <v>42626.668888888889</v>
      </c>
      <c r="L2736" t="b">
        <v>0</v>
      </c>
      <c r="M2736">
        <v>163</v>
      </c>
      <c r="N2736" t="b">
        <v>1</v>
      </c>
      <c r="O2736" t="s">
        <v>8275</v>
      </c>
      <c r="P2736" t="s">
        <v>8305</v>
      </c>
      <c r="Q2736" s="13">
        <f t="shared" si="169"/>
        <v>2016</v>
      </c>
      <c r="R2736" s="16">
        <f t="shared" si="170"/>
        <v>9</v>
      </c>
      <c r="S2736" t="str">
        <f t="shared" si="171"/>
        <v>Sep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f t="shared" si="168"/>
        <v>41316.120949074073</v>
      </c>
      <c r="L2737" t="b">
        <v>0</v>
      </c>
      <c r="M2737">
        <v>339</v>
      </c>
      <c r="N2737" t="b">
        <v>1</v>
      </c>
      <c r="O2737" t="s">
        <v>8275</v>
      </c>
      <c r="P2737" t="s">
        <v>8305</v>
      </c>
      <c r="Q2737" s="13">
        <f t="shared" si="169"/>
        <v>2013</v>
      </c>
      <c r="R2737" s="16">
        <f t="shared" si="170"/>
        <v>2</v>
      </c>
      <c r="S2737" t="str">
        <f t="shared" si="171"/>
        <v>Feb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f t="shared" si="168"/>
        <v>41722.666354166664</v>
      </c>
      <c r="L2738" t="b">
        <v>0</v>
      </c>
      <c r="M2738">
        <v>58</v>
      </c>
      <c r="N2738" t="b">
        <v>1</v>
      </c>
      <c r="O2738" t="s">
        <v>8275</v>
      </c>
      <c r="P2738" t="s">
        <v>8305</v>
      </c>
      <c r="Q2738" s="13">
        <f t="shared" si="169"/>
        <v>2014</v>
      </c>
      <c r="R2738" s="16">
        <f t="shared" si="170"/>
        <v>3</v>
      </c>
      <c r="S2738" t="str">
        <f t="shared" si="171"/>
        <v>Mar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f t="shared" si="168"/>
        <v>41611.917673611111</v>
      </c>
      <c r="L2739" t="b">
        <v>0</v>
      </c>
      <c r="M2739">
        <v>456</v>
      </c>
      <c r="N2739" t="b">
        <v>1</v>
      </c>
      <c r="O2739" t="s">
        <v>8275</v>
      </c>
      <c r="P2739" t="s">
        <v>8305</v>
      </c>
      <c r="Q2739" s="13">
        <f t="shared" si="169"/>
        <v>2013</v>
      </c>
      <c r="R2739" s="16">
        <f t="shared" si="170"/>
        <v>12</v>
      </c>
      <c r="S2739" t="str">
        <f t="shared" si="171"/>
        <v>Dec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f t="shared" si="168"/>
        <v>42620.143564814818</v>
      </c>
      <c r="L2740" t="b">
        <v>0</v>
      </c>
      <c r="M2740">
        <v>15</v>
      </c>
      <c r="N2740" t="b">
        <v>1</v>
      </c>
      <c r="O2740" t="s">
        <v>8275</v>
      </c>
      <c r="P2740" t="s">
        <v>8305</v>
      </c>
      <c r="Q2740" s="13">
        <f t="shared" si="169"/>
        <v>2016</v>
      </c>
      <c r="R2740" s="16">
        <f t="shared" si="170"/>
        <v>9</v>
      </c>
      <c r="S2740" t="str">
        <f t="shared" si="171"/>
        <v>Sep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f t="shared" si="168"/>
        <v>41719.887928240743</v>
      </c>
      <c r="L2741" t="b">
        <v>0</v>
      </c>
      <c r="M2741">
        <v>191</v>
      </c>
      <c r="N2741" t="b">
        <v>1</v>
      </c>
      <c r="O2741" t="s">
        <v>8275</v>
      </c>
      <c r="P2741" t="s">
        <v>8305</v>
      </c>
      <c r="Q2741" s="13">
        <f t="shared" si="169"/>
        <v>2014</v>
      </c>
      <c r="R2741" s="16">
        <f t="shared" si="170"/>
        <v>3</v>
      </c>
      <c r="S2741" t="str">
        <f t="shared" si="171"/>
        <v>Mar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f t="shared" si="168"/>
        <v>42045.031851851847</v>
      </c>
      <c r="L2742" t="b">
        <v>0</v>
      </c>
      <c r="M2742">
        <v>17</v>
      </c>
      <c r="N2742" t="b">
        <v>1</v>
      </c>
      <c r="O2742" t="s">
        <v>8275</v>
      </c>
      <c r="P2742" t="s">
        <v>8305</v>
      </c>
      <c r="Q2742" s="13">
        <f t="shared" si="169"/>
        <v>2015</v>
      </c>
      <c r="R2742" s="16">
        <f t="shared" si="170"/>
        <v>2</v>
      </c>
      <c r="S2742" t="str">
        <f t="shared" si="171"/>
        <v>Feb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f t="shared" si="168"/>
        <v>41911.657430555555</v>
      </c>
      <c r="L2743" t="b">
        <v>0</v>
      </c>
      <c r="M2743">
        <v>4</v>
      </c>
      <c r="N2743" t="b">
        <v>0</v>
      </c>
      <c r="O2743" t="s">
        <v>8278</v>
      </c>
      <c r="P2743" t="s">
        <v>8314</v>
      </c>
      <c r="Q2743" s="13">
        <f t="shared" si="169"/>
        <v>2014</v>
      </c>
      <c r="R2743" s="16">
        <f t="shared" si="170"/>
        <v>9</v>
      </c>
      <c r="S2743" t="str">
        <f t="shared" si="171"/>
        <v>Sep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f t="shared" si="168"/>
        <v>41030.719756944447</v>
      </c>
      <c r="L2744" t="b">
        <v>0</v>
      </c>
      <c r="M2744">
        <v>18</v>
      </c>
      <c r="N2744" t="b">
        <v>0</v>
      </c>
      <c r="O2744" t="s">
        <v>8278</v>
      </c>
      <c r="P2744" t="s">
        <v>8314</v>
      </c>
      <c r="Q2744" s="13">
        <f t="shared" si="169"/>
        <v>2012</v>
      </c>
      <c r="R2744" s="16">
        <f t="shared" si="170"/>
        <v>5</v>
      </c>
      <c r="S2744" t="str">
        <f t="shared" si="171"/>
        <v>May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f t="shared" si="168"/>
        <v>42632.328784722224</v>
      </c>
      <c r="L2745" t="b">
        <v>0</v>
      </c>
      <c r="M2745">
        <v>0</v>
      </c>
      <c r="N2745" t="b">
        <v>0</v>
      </c>
      <c r="O2745" t="s">
        <v>8278</v>
      </c>
      <c r="P2745" t="s">
        <v>8314</v>
      </c>
      <c r="Q2745" s="13">
        <f t="shared" si="169"/>
        <v>2016</v>
      </c>
      <c r="R2745" s="16">
        <f t="shared" si="170"/>
        <v>9</v>
      </c>
      <c r="S2745" t="str">
        <f t="shared" si="171"/>
        <v>Sep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f t="shared" si="168"/>
        <v>40938.062476851854</v>
      </c>
      <c r="L2746" t="b">
        <v>0</v>
      </c>
      <c r="M2746">
        <v>22</v>
      </c>
      <c r="N2746" t="b">
        <v>0</v>
      </c>
      <c r="O2746" t="s">
        <v>8278</v>
      </c>
      <c r="P2746" t="s">
        <v>8314</v>
      </c>
      <c r="Q2746" s="13">
        <f t="shared" si="169"/>
        <v>2012</v>
      </c>
      <c r="R2746" s="16">
        <f t="shared" si="170"/>
        <v>1</v>
      </c>
      <c r="S2746" t="str">
        <f t="shared" si="171"/>
        <v>Jan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f t="shared" si="168"/>
        <v>41044.988055555557</v>
      </c>
      <c r="L2747" t="b">
        <v>0</v>
      </c>
      <c r="M2747">
        <v>49</v>
      </c>
      <c r="N2747" t="b">
        <v>0</v>
      </c>
      <c r="O2747" t="s">
        <v>8278</v>
      </c>
      <c r="P2747" t="s">
        <v>8314</v>
      </c>
      <c r="Q2747" s="13">
        <f t="shared" si="169"/>
        <v>2012</v>
      </c>
      <c r="R2747" s="16">
        <f t="shared" si="170"/>
        <v>5</v>
      </c>
      <c r="S2747" t="str">
        <f t="shared" si="171"/>
        <v>May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f t="shared" si="168"/>
        <v>41850.781377314815</v>
      </c>
      <c r="L2748" t="b">
        <v>0</v>
      </c>
      <c r="M2748">
        <v>19</v>
      </c>
      <c r="N2748" t="b">
        <v>0</v>
      </c>
      <c r="O2748" t="s">
        <v>8278</v>
      </c>
      <c r="P2748" t="s">
        <v>8314</v>
      </c>
      <c r="Q2748" s="13">
        <f t="shared" si="169"/>
        <v>2014</v>
      </c>
      <c r="R2748" s="16">
        <f t="shared" si="170"/>
        <v>7</v>
      </c>
      <c r="S2748" t="str">
        <f t="shared" si="171"/>
        <v>Jul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f t="shared" si="168"/>
        <v>41044.64811342593</v>
      </c>
      <c r="L2749" t="b">
        <v>0</v>
      </c>
      <c r="M2749">
        <v>4</v>
      </c>
      <c r="N2749" t="b">
        <v>0</v>
      </c>
      <c r="O2749" t="s">
        <v>8278</v>
      </c>
      <c r="P2749" t="s">
        <v>8314</v>
      </c>
      <c r="Q2749" s="13">
        <f t="shared" si="169"/>
        <v>2012</v>
      </c>
      <c r="R2749" s="16">
        <f t="shared" si="170"/>
        <v>5</v>
      </c>
      <c r="S2749" t="str">
        <f t="shared" si="171"/>
        <v>May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f t="shared" si="168"/>
        <v>42585.7106712963</v>
      </c>
      <c r="L2750" t="b">
        <v>0</v>
      </c>
      <c r="M2750">
        <v>4</v>
      </c>
      <c r="N2750" t="b">
        <v>0</v>
      </c>
      <c r="O2750" t="s">
        <v>8278</v>
      </c>
      <c r="P2750" t="s">
        <v>8314</v>
      </c>
      <c r="Q2750" s="13">
        <f t="shared" si="169"/>
        <v>2016</v>
      </c>
      <c r="R2750" s="16">
        <f t="shared" si="170"/>
        <v>8</v>
      </c>
      <c r="S2750" t="str">
        <f t="shared" si="171"/>
        <v>Aug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f t="shared" si="168"/>
        <v>42068.799039351856</v>
      </c>
      <c r="L2751" t="b">
        <v>0</v>
      </c>
      <c r="M2751">
        <v>2</v>
      </c>
      <c r="N2751" t="b">
        <v>0</v>
      </c>
      <c r="O2751" t="s">
        <v>8278</v>
      </c>
      <c r="P2751" t="s">
        <v>8314</v>
      </c>
      <c r="Q2751" s="13">
        <f t="shared" si="169"/>
        <v>2015</v>
      </c>
      <c r="R2751" s="16">
        <f t="shared" si="170"/>
        <v>3</v>
      </c>
      <c r="S2751" t="str">
        <f t="shared" si="171"/>
        <v>Mar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f t="shared" si="168"/>
        <v>41078.899826388886</v>
      </c>
      <c r="L2752" t="b">
        <v>0</v>
      </c>
      <c r="M2752">
        <v>0</v>
      </c>
      <c r="N2752" t="b">
        <v>0</v>
      </c>
      <c r="O2752" t="s">
        <v>8278</v>
      </c>
      <c r="P2752" t="s">
        <v>8314</v>
      </c>
      <c r="Q2752" s="13">
        <f t="shared" si="169"/>
        <v>2012</v>
      </c>
      <c r="R2752" s="16">
        <f t="shared" si="170"/>
        <v>6</v>
      </c>
      <c r="S2752" t="str">
        <f t="shared" si="171"/>
        <v>Jun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f t="shared" si="168"/>
        <v>41747.887060185189</v>
      </c>
      <c r="L2753" t="b">
        <v>0</v>
      </c>
      <c r="M2753">
        <v>0</v>
      </c>
      <c r="N2753" t="b">
        <v>0</v>
      </c>
      <c r="O2753" t="s">
        <v>8278</v>
      </c>
      <c r="P2753" t="s">
        <v>8314</v>
      </c>
      <c r="Q2753" s="13">
        <f t="shared" si="169"/>
        <v>2014</v>
      </c>
      <c r="R2753" s="16">
        <f t="shared" si="170"/>
        <v>4</v>
      </c>
      <c r="S2753" t="str">
        <f t="shared" si="171"/>
        <v>Apr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f t="shared" si="168"/>
        <v>40855.765092592592</v>
      </c>
      <c r="L2754" t="b">
        <v>0</v>
      </c>
      <c r="M2754">
        <v>14</v>
      </c>
      <c r="N2754" t="b">
        <v>0</v>
      </c>
      <c r="O2754" t="s">
        <v>8278</v>
      </c>
      <c r="P2754" t="s">
        <v>8314</v>
      </c>
      <c r="Q2754" s="13">
        <f t="shared" si="169"/>
        <v>2011</v>
      </c>
      <c r="R2754" s="16">
        <f t="shared" si="170"/>
        <v>11</v>
      </c>
      <c r="S2754" t="str">
        <f t="shared" si="171"/>
        <v>Nov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f t="shared" ref="K2755:K2818" si="172">J2755/60/60/24+DATE(1970,1,1)</f>
        <v>41117.900729166664</v>
      </c>
      <c r="L2755" t="b">
        <v>0</v>
      </c>
      <c r="M2755">
        <v>8</v>
      </c>
      <c r="N2755" t="b">
        <v>0</v>
      </c>
      <c r="O2755" t="s">
        <v>8278</v>
      </c>
      <c r="P2755" t="s">
        <v>8314</v>
      </c>
      <c r="Q2755" s="13">
        <f t="shared" ref="Q2755:Q2818" si="173">YEAR(K2755)</f>
        <v>2012</v>
      </c>
      <c r="R2755" s="16">
        <f t="shared" ref="R2755:R2818" si="174">MONTH(K2755)</f>
        <v>7</v>
      </c>
      <c r="S2755" t="str">
        <f t="shared" ref="S2755:S2818" si="175">TEXT(R2755*29,"MMM")</f>
        <v>Jul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f t="shared" si="172"/>
        <v>41863.636006944449</v>
      </c>
      <c r="L2756" t="b">
        <v>0</v>
      </c>
      <c r="M2756">
        <v>0</v>
      </c>
      <c r="N2756" t="b">
        <v>0</v>
      </c>
      <c r="O2756" t="s">
        <v>8278</v>
      </c>
      <c r="P2756" t="s">
        <v>8314</v>
      </c>
      <c r="Q2756" s="13">
        <f t="shared" si="173"/>
        <v>2014</v>
      </c>
      <c r="R2756" s="16">
        <f t="shared" si="174"/>
        <v>8</v>
      </c>
      <c r="S2756" t="str">
        <f t="shared" si="175"/>
        <v>Aug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f t="shared" si="172"/>
        <v>42072.790821759263</v>
      </c>
      <c r="L2757" t="b">
        <v>0</v>
      </c>
      <c r="M2757">
        <v>15</v>
      </c>
      <c r="N2757" t="b">
        <v>0</v>
      </c>
      <c r="O2757" t="s">
        <v>8278</v>
      </c>
      <c r="P2757" t="s">
        <v>8314</v>
      </c>
      <c r="Q2757" s="13">
        <f t="shared" si="173"/>
        <v>2015</v>
      </c>
      <c r="R2757" s="16">
        <f t="shared" si="174"/>
        <v>3</v>
      </c>
      <c r="S2757" t="str">
        <f t="shared" si="175"/>
        <v>Mar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f t="shared" si="172"/>
        <v>41620.90047453704</v>
      </c>
      <c r="L2758" t="b">
        <v>0</v>
      </c>
      <c r="M2758">
        <v>33</v>
      </c>
      <c r="N2758" t="b">
        <v>0</v>
      </c>
      <c r="O2758" t="s">
        <v>8278</v>
      </c>
      <c r="P2758" t="s">
        <v>8314</v>
      </c>
      <c r="Q2758" s="13">
        <f t="shared" si="173"/>
        <v>2013</v>
      </c>
      <c r="R2758" s="16">
        <f t="shared" si="174"/>
        <v>12</v>
      </c>
      <c r="S2758" t="str">
        <f t="shared" si="175"/>
        <v>Dec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f t="shared" si="172"/>
        <v>42573.65662037037</v>
      </c>
      <c r="L2759" t="b">
        <v>0</v>
      </c>
      <c r="M2759">
        <v>2</v>
      </c>
      <c r="N2759" t="b">
        <v>0</v>
      </c>
      <c r="O2759" t="s">
        <v>8278</v>
      </c>
      <c r="P2759" t="s">
        <v>8314</v>
      </c>
      <c r="Q2759" s="13">
        <f t="shared" si="173"/>
        <v>2016</v>
      </c>
      <c r="R2759" s="16">
        <f t="shared" si="174"/>
        <v>7</v>
      </c>
      <c r="S2759" t="str">
        <f t="shared" si="175"/>
        <v>Jul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f t="shared" si="172"/>
        <v>42639.441932870366</v>
      </c>
      <c r="L2760" t="b">
        <v>0</v>
      </c>
      <c r="M2760">
        <v>6</v>
      </c>
      <c r="N2760" t="b">
        <v>0</v>
      </c>
      <c r="O2760" t="s">
        <v>8278</v>
      </c>
      <c r="P2760" t="s">
        <v>8314</v>
      </c>
      <c r="Q2760" s="13">
        <f t="shared" si="173"/>
        <v>2016</v>
      </c>
      <c r="R2760" s="16">
        <f t="shared" si="174"/>
        <v>9</v>
      </c>
      <c r="S2760" t="str">
        <f t="shared" si="175"/>
        <v>Sep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f t="shared" si="172"/>
        <v>42524.36650462963</v>
      </c>
      <c r="L2761" t="b">
        <v>0</v>
      </c>
      <c r="M2761">
        <v>2</v>
      </c>
      <c r="N2761" t="b">
        <v>0</v>
      </c>
      <c r="O2761" t="s">
        <v>8278</v>
      </c>
      <c r="P2761" t="s">
        <v>8314</v>
      </c>
      <c r="Q2761" s="13">
        <f t="shared" si="173"/>
        <v>2016</v>
      </c>
      <c r="R2761" s="16">
        <f t="shared" si="174"/>
        <v>6</v>
      </c>
      <c r="S2761" t="str">
        <f t="shared" si="175"/>
        <v>Jun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f t="shared" si="172"/>
        <v>41415.461319444446</v>
      </c>
      <c r="L2762" t="b">
        <v>0</v>
      </c>
      <c r="M2762">
        <v>0</v>
      </c>
      <c r="N2762" t="b">
        <v>0</v>
      </c>
      <c r="O2762" t="s">
        <v>8278</v>
      </c>
      <c r="P2762" t="s">
        <v>8314</v>
      </c>
      <c r="Q2762" s="13">
        <f t="shared" si="173"/>
        <v>2013</v>
      </c>
      <c r="R2762" s="16">
        <f t="shared" si="174"/>
        <v>5</v>
      </c>
      <c r="S2762" t="str">
        <f t="shared" si="175"/>
        <v>May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f t="shared" si="172"/>
        <v>41247.063576388886</v>
      </c>
      <c r="L2763" t="b">
        <v>0</v>
      </c>
      <c r="M2763">
        <v>4</v>
      </c>
      <c r="N2763" t="b">
        <v>0</v>
      </c>
      <c r="O2763" t="s">
        <v>8278</v>
      </c>
      <c r="P2763" t="s">
        <v>8314</v>
      </c>
      <c r="Q2763" s="13">
        <f t="shared" si="173"/>
        <v>2012</v>
      </c>
      <c r="R2763" s="16">
        <f t="shared" si="174"/>
        <v>12</v>
      </c>
      <c r="S2763" t="str">
        <f t="shared" si="175"/>
        <v>Dec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f t="shared" si="172"/>
        <v>40927.036979166667</v>
      </c>
      <c r="L2764" t="b">
        <v>0</v>
      </c>
      <c r="M2764">
        <v>1</v>
      </c>
      <c r="N2764" t="b">
        <v>0</v>
      </c>
      <c r="O2764" t="s">
        <v>8278</v>
      </c>
      <c r="P2764" t="s">
        <v>8314</v>
      </c>
      <c r="Q2764" s="13">
        <f t="shared" si="173"/>
        <v>2012</v>
      </c>
      <c r="R2764" s="16">
        <f t="shared" si="174"/>
        <v>1</v>
      </c>
      <c r="S2764" t="str">
        <f t="shared" si="175"/>
        <v>Jan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f t="shared" si="172"/>
        <v>41373.579675925925</v>
      </c>
      <c r="L2765" t="b">
        <v>0</v>
      </c>
      <c r="M2765">
        <v>3</v>
      </c>
      <c r="N2765" t="b">
        <v>0</v>
      </c>
      <c r="O2765" t="s">
        <v>8278</v>
      </c>
      <c r="P2765" t="s">
        <v>8314</v>
      </c>
      <c r="Q2765" s="13">
        <f t="shared" si="173"/>
        <v>2013</v>
      </c>
      <c r="R2765" s="16">
        <f t="shared" si="174"/>
        <v>4</v>
      </c>
      <c r="S2765" t="str">
        <f t="shared" si="175"/>
        <v>Apr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f t="shared" si="172"/>
        <v>41030.292025462964</v>
      </c>
      <c r="L2766" t="b">
        <v>0</v>
      </c>
      <c r="M2766">
        <v>4</v>
      </c>
      <c r="N2766" t="b">
        <v>0</v>
      </c>
      <c r="O2766" t="s">
        <v>8278</v>
      </c>
      <c r="P2766" t="s">
        <v>8314</v>
      </c>
      <c r="Q2766" s="13">
        <f t="shared" si="173"/>
        <v>2012</v>
      </c>
      <c r="R2766" s="16">
        <f t="shared" si="174"/>
        <v>5</v>
      </c>
      <c r="S2766" t="str">
        <f t="shared" si="175"/>
        <v>May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f t="shared" si="172"/>
        <v>41194.579027777778</v>
      </c>
      <c r="L2767" t="b">
        <v>0</v>
      </c>
      <c r="M2767">
        <v>0</v>
      </c>
      <c r="N2767" t="b">
        <v>0</v>
      </c>
      <c r="O2767" t="s">
        <v>8278</v>
      </c>
      <c r="P2767" t="s">
        <v>8314</v>
      </c>
      <c r="Q2767" s="13">
        <f t="shared" si="173"/>
        <v>2012</v>
      </c>
      <c r="R2767" s="16">
        <f t="shared" si="174"/>
        <v>10</v>
      </c>
      <c r="S2767" t="str">
        <f t="shared" si="175"/>
        <v>Oct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f t="shared" si="172"/>
        <v>40736.668032407404</v>
      </c>
      <c r="L2768" t="b">
        <v>0</v>
      </c>
      <c r="M2768">
        <v>4</v>
      </c>
      <c r="N2768" t="b">
        <v>0</v>
      </c>
      <c r="O2768" t="s">
        <v>8278</v>
      </c>
      <c r="P2768" t="s">
        <v>8314</v>
      </c>
      <c r="Q2768" s="13">
        <f t="shared" si="173"/>
        <v>2011</v>
      </c>
      <c r="R2768" s="16">
        <f t="shared" si="174"/>
        <v>7</v>
      </c>
      <c r="S2768" t="str">
        <f t="shared" si="175"/>
        <v>Jul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f t="shared" si="172"/>
        <v>42172.958912037036</v>
      </c>
      <c r="L2769" t="b">
        <v>0</v>
      </c>
      <c r="M2769">
        <v>3</v>
      </c>
      <c r="N2769" t="b">
        <v>0</v>
      </c>
      <c r="O2769" t="s">
        <v>8278</v>
      </c>
      <c r="P2769" t="s">
        <v>8314</v>
      </c>
      <c r="Q2769" s="13">
        <f t="shared" si="173"/>
        <v>2015</v>
      </c>
      <c r="R2769" s="16">
        <f t="shared" si="174"/>
        <v>6</v>
      </c>
      <c r="S2769" t="str">
        <f t="shared" si="175"/>
        <v>Jun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f t="shared" si="172"/>
        <v>40967.614849537036</v>
      </c>
      <c r="L2770" t="b">
        <v>0</v>
      </c>
      <c r="M2770">
        <v>34</v>
      </c>
      <c r="N2770" t="b">
        <v>0</v>
      </c>
      <c r="O2770" t="s">
        <v>8278</v>
      </c>
      <c r="P2770" t="s">
        <v>8314</v>
      </c>
      <c r="Q2770" s="13">
        <f t="shared" si="173"/>
        <v>2012</v>
      </c>
      <c r="R2770" s="16">
        <f t="shared" si="174"/>
        <v>2</v>
      </c>
      <c r="S2770" t="str">
        <f t="shared" si="175"/>
        <v>Feb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f t="shared" si="172"/>
        <v>41745.826273148145</v>
      </c>
      <c r="L2771" t="b">
        <v>0</v>
      </c>
      <c r="M2771">
        <v>2</v>
      </c>
      <c r="N2771" t="b">
        <v>0</v>
      </c>
      <c r="O2771" t="s">
        <v>8278</v>
      </c>
      <c r="P2771" t="s">
        <v>8314</v>
      </c>
      <c r="Q2771" s="13">
        <f t="shared" si="173"/>
        <v>2014</v>
      </c>
      <c r="R2771" s="16">
        <f t="shared" si="174"/>
        <v>4</v>
      </c>
      <c r="S2771" t="str">
        <f t="shared" si="175"/>
        <v>Apr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f t="shared" si="172"/>
        <v>41686.705208333333</v>
      </c>
      <c r="L2772" t="b">
        <v>0</v>
      </c>
      <c r="M2772">
        <v>33</v>
      </c>
      <c r="N2772" t="b">
        <v>0</v>
      </c>
      <c r="O2772" t="s">
        <v>8278</v>
      </c>
      <c r="P2772" t="s">
        <v>8314</v>
      </c>
      <c r="Q2772" s="13">
        <f t="shared" si="173"/>
        <v>2014</v>
      </c>
      <c r="R2772" s="16">
        <f t="shared" si="174"/>
        <v>2</v>
      </c>
      <c r="S2772" t="str">
        <f t="shared" si="175"/>
        <v>Feb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f t="shared" si="172"/>
        <v>41257.531712962962</v>
      </c>
      <c r="L2773" t="b">
        <v>0</v>
      </c>
      <c r="M2773">
        <v>0</v>
      </c>
      <c r="N2773" t="b">
        <v>0</v>
      </c>
      <c r="O2773" t="s">
        <v>8278</v>
      </c>
      <c r="P2773" t="s">
        <v>8314</v>
      </c>
      <c r="Q2773" s="13">
        <f t="shared" si="173"/>
        <v>2012</v>
      </c>
      <c r="R2773" s="16">
        <f t="shared" si="174"/>
        <v>12</v>
      </c>
      <c r="S2773" t="str">
        <f t="shared" si="175"/>
        <v>Dec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f t="shared" si="172"/>
        <v>41537.869143518517</v>
      </c>
      <c r="L2774" t="b">
        <v>0</v>
      </c>
      <c r="M2774">
        <v>0</v>
      </c>
      <c r="N2774" t="b">
        <v>0</v>
      </c>
      <c r="O2774" t="s">
        <v>8278</v>
      </c>
      <c r="P2774" t="s">
        <v>8314</v>
      </c>
      <c r="Q2774" s="13">
        <f t="shared" si="173"/>
        <v>2013</v>
      </c>
      <c r="R2774" s="16">
        <f t="shared" si="174"/>
        <v>9</v>
      </c>
      <c r="S2774" t="str">
        <f t="shared" si="175"/>
        <v>Sep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f t="shared" si="172"/>
        <v>42474.86482638889</v>
      </c>
      <c r="L2775" t="b">
        <v>0</v>
      </c>
      <c r="M2775">
        <v>1</v>
      </c>
      <c r="N2775" t="b">
        <v>0</v>
      </c>
      <c r="O2775" t="s">
        <v>8278</v>
      </c>
      <c r="P2775" t="s">
        <v>8314</v>
      </c>
      <c r="Q2775" s="13">
        <f t="shared" si="173"/>
        <v>2016</v>
      </c>
      <c r="R2775" s="16">
        <f t="shared" si="174"/>
        <v>4</v>
      </c>
      <c r="S2775" t="str">
        <f t="shared" si="175"/>
        <v>Apr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f t="shared" si="172"/>
        <v>41311.126481481479</v>
      </c>
      <c r="L2776" t="b">
        <v>0</v>
      </c>
      <c r="M2776">
        <v>13</v>
      </c>
      <c r="N2776" t="b">
        <v>0</v>
      </c>
      <c r="O2776" t="s">
        <v>8278</v>
      </c>
      <c r="P2776" t="s">
        <v>8314</v>
      </c>
      <c r="Q2776" s="13">
        <f t="shared" si="173"/>
        <v>2013</v>
      </c>
      <c r="R2776" s="16">
        <f t="shared" si="174"/>
        <v>2</v>
      </c>
      <c r="S2776" t="str">
        <f t="shared" si="175"/>
        <v>Feb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f t="shared" si="172"/>
        <v>40863.013356481482</v>
      </c>
      <c r="L2777" t="b">
        <v>0</v>
      </c>
      <c r="M2777">
        <v>2</v>
      </c>
      <c r="N2777" t="b">
        <v>0</v>
      </c>
      <c r="O2777" t="s">
        <v>8278</v>
      </c>
      <c r="P2777" t="s">
        <v>8314</v>
      </c>
      <c r="Q2777" s="13">
        <f t="shared" si="173"/>
        <v>2011</v>
      </c>
      <c r="R2777" s="16">
        <f t="shared" si="174"/>
        <v>11</v>
      </c>
      <c r="S2777" t="str">
        <f t="shared" si="175"/>
        <v>Nov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f t="shared" si="172"/>
        <v>42136.297175925924</v>
      </c>
      <c r="L2778" t="b">
        <v>0</v>
      </c>
      <c r="M2778">
        <v>36</v>
      </c>
      <c r="N2778" t="b">
        <v>0</v>
      </c>
      <c r="O2778" t="s">
        <v>8278</v>
      </c>
      <c r="P2778" t="s">
        <v>8314</v>
      </c>
      <c r="Q2778" s="13">
        <f t="shared" si="173"/>
        <v>2015</v>
      </c>
      <c r="R2778" s="16">
        <f t="shared" si="174"/>
        <v>5</v>
      </c>
      <c r="S2778" t="str">
        <f t="shared" si="175"/>
        <v>May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f t="shared" si="172"/>
        <v>42172.669027777782</v>
      </c>
      <c r="L2779" t="b">
        <v>0</v>
      </c>
      <c r="M2779">
        <v>1</v>
      </c>
      <c r="N2779" t="b">
        <v>0</v>
      </c>
      <c r="O2779" t="s">
        <v>8278</v>
      </c>
      <c r="P2779" t="s">
        <v>8314</v>
      </c>
      <c r="Q2779" s="13">
        <f t="shared" si="173"/>
        <v>2015</v>
      </c>
      <c r="R2779" s="16">
        <f t="shared" si="174"/>
        <v>6</v>
      </c>
      <c r="S2779" t="str">
        <f t="shared" si="175"/>
        <v>Jun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f t="shared" si="172"/>
        <v>41846.978078703702</v>
      </c>
      <c r="L2780" t="b">
        <v>0</v>
      </c>
      <c r="M2780">
        <v>15</v>
      </c>
      <c r="N2780" t="b">
        <v>0</v>
      </c>
      <c r="O2780" t="s">
        <v>8278</v>
      </c>
      <c r="P2780" t="s">
        <v>8314</v>
      </c>
      <c r="Q2780" s="13">
        <f t="shared" si="173"/>
        <v>2014</v>
      </c>
      <c r="R2780" s="16">
        <f t="shared" si="174"/>
        <v>7</v>
      </c>
      <c r="S2780" t="str">
        <f t="shared" si="175"/>
        <v>Jul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f t="shared" si="172"/>
        <v>42300.585891203707</v>
      </c>
      <c r="L2781" t="b">
        <v>0</v>
      </c>
      <c r="M2781">
        <v>1</v>
      </c>
      <c r="N2781" t="b">
        <v>0</v>
      </c>
      <c r="O2781" t="s">
        <v>8278</v>
      </c>
      <c r="P2781" t="s">
        <v>8314</v>
      </c>
      <c r="Q2781" s="13">
        <f t="shared" si="173"/>
        <v>2015</v>
      </c>
      <c r="R2781" s="16">
        <f t="shared" si="174"/>
        <v>10</v>
      </c>
      <c r="S2781" t="str">
        <f t="shared" si="175"/>
        <v>Oct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f t="shared" si="172"/>
        <v>42774.447777777779</v>
      </c>
      <c r="L2782" t="b">
        <v>0</v>
      </c>
      <c r="M2782">
        <v>0</v>
      </c>
      <c r="N2782" t="b">
        <v>0</v>
      </c>
      <c r="O2782" t="s">
        <v>8278</v>
      </c>
      <c r="P2782" t="s">
        <v>8314</v>
      </c>
      <c r="Q2782" s="13">
        <f t="shared" si="173"/>
        <v>2017</v>
      </c>
      <c r="R2782" s="16">
        <f t="shared" si="174"/>
        <v>2</v>
      </c>
      <c r="S2782" t="str">
        <f t="shared" si="175"/>
        <v>Feb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f t="shared" si="172"/>
        <v>42018.94159722222</v>
      </c>
      <c r="L2783" t="b">
        <v>0</v>
      </c>
      <c r="M2783">
        <v>28</v>
      </c>
      <c r="N2783" t="b">
        <v>1</v>
      </c>
      <c r="O2783" t="s">
        <v>8273</v>
      </c>
      <c r="P2783" t="s">
        <v>8274</v>
      </c>
      <c r="Q2783" s="13">
        <f t="shared" si="173"/>
        <v>2015</v>
      </c>
      <c r="R2783" s="16">
        <f t="shared" si="174"/>
        <v>1</v>
      </c>
      <c r="S2783" t="str">
        <f t="shared" si="175"/>
        <v>Jan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f t="shared" si="172"/>
        <v>42026.924976851849</v>
      </c>
      <c r="L2784" t="b">
        <v>0</v>
      </c>
      <c r="M2784">
        <v>18</v>
      </c>
      <c r="N2784" t="b">
        <v>1</v>
      </c>
      <c r="O2784" t="s">
        <v>8273</v>
      </c>
      <c r="P2784" t="s">
        <v>8274</v>
      </c>
      <c r="Q2784" s="13">
        <f t="shared" si="173"/>
        <v>2015</v>
      </c>
      <c r="R2784" s="16">
        <f t="shared" si="174"/>
        <v>1</v>
      </c>
      <c r="S2784" t="str">
        <f t="shared" si="175"/>
        <v>Jan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f t="shared" si="172"/>
        <v>42103.535254629634</v>
      </c>
      <c r="L2785" t="b">
        <v>0</v>
      </c>
      <c r="M2785">
        <v>61</v>
      </c>
      <c r="N2785" t="b">
        <v>1</v>
      </c>
      <c r="O2785" t="s">
        <v>8273</v>
      </c>
      <c r="P2785" t="s">
        <v>8274</v>
      </c>
      <c r="Q2785" s="13">
        <f t="shared" si="173"/>
        <v>2015</v>
      </c>
      <c r="R2785" s="16">
        <f t="shared" si="174"/>
        <v>4</v>
      </c>
      <c r="S2785" t="str">
        <f t="shared" si="175"/>
        <v>Apr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f t="shared" si="172"/>
        <v>41920.787534722222</v>
      </c>
      <c r="L2786" t="b">
        <v>0</v>
      </c>
      <c r="M2786">
        <v>108</v>
      </c>
      <c r="N2786" t="b">
        <v>1</v>
      </c>
      <c r="O2786" t="s">
        <v>8273</v>
      </c>
      <c r="P2786" t="s">
        <v>8274</v>
      </c>
      <c r="Q2786" s="13">
        <f t="shared" si="173"/>
        <v>2014</v>
      </c>
      <c r="R2786" s="16">
        <f t="shared" si="174"/>
        <v>10</v>
      </c>
      <c r="S2786" t="str">
        <f t="shared" si="175"/>
        <v>Oct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f t="shared" si="172"/>
        <v>42558.189432870371</v>
      </c>
      <c r="L2787" t="b">
        <v>0</v>
      </c>
      <c r="M2787">
        <v>142</v>
      </c>
      <c r="N2787" t="b">
        <v>1</v>
      </c>
      <c r="O2787" t="s">
        <v>8273</v>
      </c>
      <c r="P2787" t="s">
        <v>8274</v>
      </c>
      <c r="Q2787" s="13">
        <f t="shared" si="173"/>
        <v>2016</v>
      </c>
      <c r="R2787" s="16">
        <f t="shared" si="174"/>
        <v>7</v>
      </c>
      <c r="S2787" t="str">
        <f t="shared" si="175"/>
        <v>Jul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f t="shared" si="172"/>
        <v>41815.569212962961</v>
      </c>
      <c r="L2788" t="b">
        <v>0</v>
      </c>
      <c r="M2788">
        <v>74</v>
      </c>
      <c r="N2788" t="b">
        <v>1</v>
      </c>
      <c r="O2788" t="s">
        <v>8273</v>
      </c>
      <c r="P2788" t="s">
        <v>8274</v>
      </c>
      <c r="Q2788" s="13">
        <f t="shared" si="173"/>
        <v>2014</v>
      </c>
      <c r="R2788" s="16">
        <f t="shared" si="174"/>
        <v>6</v>
      </c>
      <c r="S2788" t="str">
        <f t="shared" si="175"/>
        <v>Jun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f t="shared" si="172"/>
        <v>41808.198518518519</v>
      </c>
      <c r="L2789" t="b">
        <v>0</v>
      </c>
      <c r="M2789">
        <v>38</v>
      </c>
      <c r="N2789" t="b">
        <v>1</v>
      </c>
      <c r="O2789" t="s">
        <v>8273</v>
      </c>
      <c r="P2789" t="s">
        <v>8274</v>
      </c>
      <c r="Q2789" s="13">
        <f t="shared" si="173"/>
        <v>2014</v>
      </c>
      <c r="R2789" s="16">
        <f t="shared" si="174"/>
        <v>6</v>
      </c>
      <c r="S2789" t="str">
        <f t="shared" si="175"/>
        <v>Jun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f t="shared" si="172"/>
        <v>42550.701886574068</v>
      </c>
      <c r="L2790" t="b">
        <v>0</v>
      </c>
      <c r="M2790">
        <v>20</v>
      </c>
      <c r="N2790" t="b">
        <v>1</v>
      </c>
      <c r="O2790" t="s">
        <v>8273</v>
      </c>
      <c r="P2790" t="s">
        <v>8274</v>
      </c>
      <c r="Q2790" s="13">
        <f t="shared" si="173"/>
        <v>2016</v>
      </c>
      <c r="R2790" s="16">
        <f t="shared" si="174"/>
        <v>6</v>
      </c>
      <c r="S2790" t="str">
        <f t="shared" si="175"/>
        <v>Jun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f t="shared" si="172"/>
        <v>42056.013124999998</v>
      </c>
      <c r="L2791" t="b">
        <v>0</v>
      </c>
      <c r="M2791">
        <v>24</v>
      </c>
      <c r="N2791" t="b">
        <v>1</v>
      </c>
      <c r="O2791" t="s">
        <v>8273</v>
      </c>
      <c r="P2791" t="s">
        <v>8274</v>
      </c>
      <c r="Q2791" s="13">
        <f t="shared" si="173"/>
        <v>2015</v>
      </c>
      <c r="R2791" s="16">
        <f t="shared" si="174"/>
        <v>2</v>
      </c>
      <c r="S2791" t="str">
        <f t="shared" si="175"/>
        <v>Feb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f t="shared" si="172"/>
        <v>42016.938692129625</v>
      </c>
      <c r="L2792" t="b">
        <v>0</v>
      </c>
      <c r="M2792">
        <v>66</v>
      </c>
      <c r="N2792" t="b">
        <v>1</v>
      </c>
      <c r="O2792" t="s">
        <v>8273</v>
      </c>
      <c r="P2792" t="s">
        <v>8274</v>
      </c>
      <c r="Q2792" s="13">
        <f t="shared" si="173"/>
        <v>2015</v>
      </c>
      <c r="R2792" s="16">
        <f t="shared" si="174"/>
        <v>1</v>
      </c>
      <c r="S2792" t="str">
        <f t="shared" si="175"/>
        <v>Jan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f t="shared" si="172"/>
        <v>42591.899988425925</v>
      </c>
      <c r="L2793" t="b">
        <v>0</v>
      </c>
      <c r="M2793">
        <v>28</v>
      </c>
      <c r="N2793" t="b">
        <v>1</v>
      </c>
      <c r="O2793" t="s">
        <v>8273</v>
      </c>
      <c r="P2793" t="s">
        <v>8274</v>
      </c>
      <c r="Q2793" s="13">
        <f t="shared" si="173"/>
        <v>2016</v>
      </c>
      <c r="R2793" s="16">
        <f t="shared" si="174"/>
        <v>8</v>
      </c>
      <c r="S2793" t="str">
        <f t="shared" si="175"/>
        <v>Aug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f t="shared" si="172"/>
        <v>42183.231006944443</v>
      </c>
      <c r="L2794" t="b">
        <v>0</v>
      </c>
      <c r="M2794">
        <v>24</v>
      </c>
      <c r="N2794" t="b">
        <v>1</v>
      </c>
      <c r="O2794" t="s">
        <v>8273</v>
      </c>
      <c r="P2794" t="s">
        <v>8274</v>
      </c>
      <c r="Q2794" s="13">
        <f t="shared" si="173"/>
        <v>2015</v>
      </c>
      <c r="R2794" s="16">
        <f t="shared" si="174"/>
        <v>6</v>
      </c>
      <c r="S2794" t="str">
        <f t="shared" si="175"/>
        <v>Jun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f t="shared" si="172"/>
        <v>42176.419039351851</v>
      </c>
      <c r="L2795" t="b">
        <v>0</v>
      </c>
      <c r="M2795">
        <v>73</v>
      </c>
      <c r="N2795" t="b">
        <v>1</v>
      </c>
      <c r="O2795" t="s">
        <v>8273</v>
      </c>
      <c r="P2795" t="s">
        <v>8274</v>
      </c>
      <c r="Q2795" s="13">
        <f t="shared" si="173"/>
        <v>2015</v>
      </c>
      <c r="R2795" s="16">
        <f t="shared" si="174"/>
        <v>6</v>
      </c>
      <c r="S2795" t="str">
        <f t="shared" si="175"/>
        <v>Jun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f t="shared" si="172"/>
        <v>42416.691655092596</v>
      </c>
      <c r="L2796" t="b">
        <v>0</v>
      </c>
      <c r="M2796">
        <v>3</v>
      </c>
      <c r="N2796" t="b">
        <v>1</v>
      </c>
      <c r="O2796" t="s">
        <v>8273</v>
      </c>
      <c r="P2796" t="s">
        <v>8274</v>
      </c>
      <c r="Q2796" s="13">
        <f t="shared" si="173"/>
        <v>2016</v>
      </c>
      <c r="R2796" s="16">
        <f t="shared" si="174"/>
        <v>2</v>
      </c>
      <c r="S2796" t="str">
        <f t="shared" si="175"/>
        <v>Feb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f t="shared" si="172"/>
        <v>41780.525937500002</v>
      </c>
      <c r="L2797" t="b">
        <v>0</v>
      </c>
      <c r="M2797">
        <v>20</v>
      </c>
      <c r="N2797" t="b">
        <v>1</v>
      </c>
      <c r="O2797" t="s">
        <v>8273</v>
      </c>
      <c r="P2797" t="s">
        <v>8274</v>
      </c>
      <c r="Q2797" s="13">
        <f t="shared" si="173"/>
        <v>2014</v>
      </c>
      <c r="R2797" s="16">
        <f t="shared" si="174"/>
        <v>5</v>
      </c>
      <c r="S2797" t="str">
        <f t="shared" si="175"/>
        <v>May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f t="shared" si="172"/>
        <v>41795.528101851851</v>
      </c>
      <c r="L2798" t="b">
        <v>0</v>
      </c>
      <c r="M2798">
        <v>21</v>
      </c>
      <c r="N2798" t="b">
        <v>1</v>
      </c>
      <c r="O2798" t="s">
        <v>8273</v>
      </c>
      <c r="P2798" t="s">
        <v>8274</v>
      </c>
      <c r="Q2798" s="13">
        <f t="shared" si="173"/>
        <v>2014</v>
      </c>
      <c r="R2798" s="16">
        <f t="shared" si="174"/>
        <v>6</v>
      </c>
      <c r="S2798" t="str">
        <f t="shared" si="175"/>
        <v>Jun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f t="shared" si="172"/>
        <v>41798.94027777778</v>
      </c>
      <c r="L2799" t="b">
        <v>0</v>
      </c>
      <c r="M2799">
        <v>94</v>
      </c>
      <c r="N2799" t="b">
        <v>1</v>
      </c>
      <c r="O2799" t="s">
        <v>8273</v>
      </c>
      <c r="P2799" t="s">
        <v>8274</v>
      </c>
      <c r="Q2799" s="13">
        <f t="shared" si="173"/>
        <v>2014</v>
      </c>
      <c r="R2799" s="16">
        <f t="shared" si="174"/>
        <v>6</v>
      </c>
      <c r="S2799" t="str">
        <f t="shared" si="175"/>
        <v>Jun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f t="shared" si="172"/>
        <v>42201.675011574072</v>
      </c>
      <c r="L2800" t="b">
        <v>0</v>
      </c>
      <c r="M2800">
        <v>139</v>
      </c>
      <c r="N2800" t="b">
        <v>1</v>
      </c>
      <c r="O2800" t="s">
        <v>8273</v>
      </c>
      <c r="P2800" t="s">
        <v>8274</v>
      </c>
      <c r="Q2800" s="13">
        <f t="shared" si="173"/>
        <v>2015</v>
      </c>
      <c r="R2800" s="16">
        <f t="shared" si="174"/>
        <v>7</v>
      </c>
      <c r="S2800" t="str">
        <f t="shared" si="175"/>
        <v>Jul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f t="shared" si="172"/>
        <v>42507.264699074076</v>
      </c>
      <c r="L2801" t="b">
        <v>0</v>
      </c>
      <c r="M2801">
        <v>130</v>
      </c>
      <c r="N2801" t="b">
        <v>1</v>
      </c>
      <c r="O2801" t="s">
        <v>8273</v>
      </c>
      <c r="P2801" t="s">
        <v>8274</v>
      </c>
      <c r="Q2801" s="13">
        <f t="shared" si="173"/>
        <v>2016</v>
      </c>
      <c r="R2801" s="16">
        <f t="shared" si="174"/>
        <v>5</v>
      </c>
      <c r="S2801" t="str">
        <f t="shared" si="175"/>
        <v>May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f t="shared" si="172"/>
        <v>41948.552847222221</v>
      </c>
      <c r="L2802" t="b">
        <v>0</v>
      </c>
      <c r="M2802">
        <v>31</v>
      </c>
      <c r="N2802" t="b">
        <v>1</v>
      </c>
      <c r="O2802" t="s">
        <v>8273</v>
      </c>
      <c r="P2802" t="s">
        <v>8274</v>
      </c>
      <c r="Q2802" s="13">
        <f t="shared" si="173"/>
        <v>2014</v>
      </c>
      <c r="R2802" s="16">
        <f t="shared" si="174"/>
        <v>11</v>
      </c>
      <c r="S2802" t="str">
        <f t="shared" si="175"/>
        <v>Nov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f t="shared" si="172"/>
        <v>41900.243159722224</v>
      </c>
      <c r="L2803" t="b">
        <v>0</v>
      </c>
      <c r="M2803">
        <v>13</v>
      </c>
      <c r="N2803" t="b">
        <v>1</v>
      </c>
      <c r="O2803" t="s">
        <v>8273</v>
      </c>
      <c r="P2803" t="s">
        <v>8274</v>
      </c>
      <c r="Q2803" s="13">
        <f t="shared" si="173"/>
        <v>2014</v>
      </c>
      <c r="R2803" s="16">
        <f t="shared" si="174"/>
        <v>9</v>
      </c>
      <c r="S2803" t="str">
        <f t="shared" si="175"/>
        <v>Sep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f t="shared" si="172"/>
        <v>42192.64707175926</v>
      </c>
      <c r="L2804" t="b">
        <v>0</v>
      </c>
      <c r="M2804">
        <v>90</v>
      </c>
      <c r="N2804" t="b">
        <v>1</v>
      </c>
      <c r="O2804" t="s">
        <v>8273</v>
      </c>
      <c r="P2804" t="s">
        <v>8274</v>
      </c>
      <c r="Q2804" s="13">
        <f t="shared" si="173"/>
        <v>2015</v>
      </c>
      <c r="R2804" s="16">
        <f t="shared" si="174"/>
        <v>7</v>
      </c>
      <c r="S2804" t="str">
        <f t="shared" si="175"/>
        <v>Jul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f t="shared" si="172"/>
        <v>42158.065694444449</v>
      </c>
      <c r="L2805" t="b">
        <v>0</v>
      </c>
      <c r="M2805">
        <v>141</v>
      </c>
      <c r="N2805" t="b">
        <v>1</v>
      </c>
      <c r="O2805" t="s">
        <v>8273</v>
      </c>
      <c r="P2805" t="s">
        <v>8274</v>
      </c>
      <c r="Q2805" s="13">
        <f t="shared" si="173"/>
        <v>2015</v>
      </c>
      <c r="R2805" s="16">
        <f t="shared" si="174"/>
        <v>6</v>
      </c>
      <c r="S2805" t="str">
        <f t="shared" si="175"/>
        <v>Jun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f t="shared" si="172"/>
        <v>41881.453587962962</v>
      </c>
      <c r="L2806" t="b">
        <v>0</v>
      </c>
      <c r="M2806">
        <v>23</v>
      </c>
      <c r="N2806" t="b">
        <v>1</v>
      </c>
      <c r="O2806" t="s">
        <v>8273</v>
      </c>
      <c r="P2806" t="s">
        <v>8274</v>
      </c>
      <c r="Q2806" s="13">
        <f t="shared" si="173"/>
        <v>2014</v>
      </c>
      <c r="R2806" s="16">
        <f t="shared" si="174"/>
        <v>8</v>
      </c>
      <c r="S2806" t="str">
        <f t="shared" si="175"/>
        <v>Aug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f t="shared" si="172"/>
        <v>42213.505474537036</v>
      </c>
      <c r="L2807" t="b">
        <v>0</v>
      </c>
      <c r="M2807">
        <v>18</v>
      </c>
      <c r="N2807" t="b">
        <v>1</v>
      </c>
      <c r="O2807" t="s">
        <v>8273</v>
      </c>
      <c r="P2807" t="s">
        <v>8274</v>
      </c>
      <c r="Q2807" s="13">
        <f t="shared" si="173"/>
        <v>2015</v>
      </c>
      <c r="R2807" s="16">
        <f t="shared" si="174"/>
        <v>7</v>
      </c>
      <c r="S2807" t="str">
        <f t="shared" si="175"/>
        <v>Jul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f t="shared" si="172"/>
        <v>42185.267245370371</v>
      </c>
      <c r="L2808" t="b">
        <v>0</v>
      </c>
      <c r="M2808">
        <v>76</v>
      </c>
      <c r="N2808" t="b">
        <v>1</v>
      </c>
      <c r="O2808" t="s">
        <v>8273</v>
      </c>
      <c r="P2808" t="s">
        <v>8274</v>
      </c>
      <c r="Q2808" s="13">
        <f t="shared" si="173"/>
        <v>2015</v>
      </c>
      <c r="R2808" s="16">
        <f t="shared" si="174"/>
        <v>6</v>
      </c>
      <c r="S2808" t="str">
        <f t="shared" si="175"/>
        <v>Jun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f t="shared" si="172"/>
        <v>42154.873124999998</v>
      </c>
      <c r="L2809" t="b">
        <v>0</v>
      </c>
      <c r="M2809">
        <v>93</v>
      </c>
      <c r="N2809" t="b">
        <v>1</v>
      </c>
      <c r="O2809" t="s">
        <v>8273</v>
      </c>
      <c r="P2809" t="s">
        <v>8274</v>
      </c>
      <c r="Q2809" s="13">
        <f t="shared" si="173"/>
        <v>2015</v>
      </c>
      <c r="R2809" s="16">
        <f t="shared" si="174"/>
        <v>5</v>
      </c>
      <c r="S2809" t="str">
        <f t="shared" si="175"/>
        <v>May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f t="shared" si="172"/>
        <v>42208.84646990741</v>
      </c>
      <c r="L2810" t="b">
        <v>0</v>
      </c>
      <c r="M2810">
        <v>69</v>
      </c>
      <c r="N2810" t="b">
        <v>1</v>
      </c>
      <c r="O2810" t="s">
        <v>8273</v>
      </c>
      <c r="P2810" t="s">
        <v>8274</v>
      </c>
      <c r="Q2810" s="13">
        <f t="shared" si="173"/>
        <v>2015</v>
      </c>
      <c r="R2810" s="16">
        <f t="shared" si="174"/>
        <v>7</v>
      </c>
      <c r="S2810" t="str">
        <f t="shared" si="175"/>
        <v>Jul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f t="shared" si="172"/>
        <v>42451.496817129635</v>
      </c>
      <c r="L2811" t="b">
        <v>0</v>
      </c>
      <c r="M2811">
        <v>21</v>
      </c>
      <c r="N2811" t="b">
        <v>1</v>
      </c>
      <c r="O2811" t="s">
        <v>8273</v>
      </c>
      <c r="P2811" t="s">
        <v>8274</v>
      </c>
      <c r="Q2811" s="13">
        <f t="shared" si="173"/>
        <v>2016</v>
      </c>
      <c r="R2811" s="16">
        <f t="shared" si="174"/>
        <v>3</v>
      </c>
      <c r="S2811" t="str">
        <f t="shared" si="175"/>
        <v>Mar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f t="shared" si="172"/>
        <v>41759.13962962963</v>
      </c>
      <c r="L2812" t="b">
        <v>0</v>
      </c>
      <c r="M2812">
        <v>57</v>
      </c>
      <c r="N2812" t="b">
        <v>1</v>
      </c>
      <c r="O2812" t="s">
        <v>8273</v>
      </c>
      <c r="P2812" t="s">
        <v>8274</v>
      </c>
      <c r="Q2812" s="13">
        <f t="shared" si="173"/>
        <v>2014</v>
      </c>
      <c r="R2812" s="16">
        <f t="shared" si="174"/>
        <v>4</v>
      </c>
      <c r="S2812" t="str">
        <f t="shared" si="175"/>
        <v>Apr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f t="shared" si="172"/>
        <v>42028.496562500004</v>
      </c>
      <c r="L2813" t="b">
        <v>0</v>
      </c>
      <c r="M2813">
        <v>108</v>
      </c>
      <c r="N2813" t="b">
        <v>1</v>
      </c>
      <c r="O2813" t="s">
        <v>8273</v>
      </c>
      <c r="P2813" t="s">
        <v>8274</v>
      </c>
      <c r="Q2813" s="13">
        <f t="shared" si="173"/>
        <v>2015</v>
      </c>
      <c r="R2813" s="16">
        <f t="shared" si="174"/>
        <v>1</v>
      </c>
      <c r="S2813" t="str">
        <f t="shared" si="175"/>
        <v>Jan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f t="shared" si="172"/>
        <v>42054.74418981481</v>
      </c>
      <c r="L2814" t="b">
        <v>0</v>
      </c>
      <c r="M2814">
        <v>83</v>
      </c>
      <c r="N2814" t="b">
        <v>1</v>
      </c>
      <c r="O2814" t="s">
        <v>8273</v>
      </c>
      <c r="P2814" t="s">
        <v>8274</v>
      </c>
      <c r="Q2814" s="13">
        <f t="shared" si="173"/>
        <v>2015</v>
      </c>
      <c r="R2814" s="16">
        <f t="shared" si="174"/>
        <v>2</v>
      </c>
      <c r="S2814" t="str">
        <f t="shared" si="175"/>
        <v>Feb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f t="shared" si="172"/>
        <v>42693.742604166662</v>
      </c>
      <c r="L2815" t="b">
        <v>0</v>
      </c>
      <c r="M2815">
        <v>96</v>
      </c>
      <c r="N2815" t="b">
        <v>1</v>
      </c>
      <c r="O2815" t="s">
        <v>8273</v>
      </c>
      <c r="P2815" t="s">
        <v>8274</v>
      </c>
      <c r="Q2815" s="13">
        <f t="shared" si="173"/>
        <v>2016</v>
      </c>
      <c r="R2815" s="16">
        <f t="shared" si="174"/>
        <v>11</v>
      </c>
      <c r="S2815" t="str">
        <f t="shared" si="175"/>
        <v>Nov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f t="shared" si="172"/>
        <v>42103.399479166663</v>
      </c>
      <c r="L2816" t="b">
        <v>0</v>
      </c>
      <c r="M2816">
        <v>64</v>
      </c>
      <c r="N2816" t="b">
        <v>1</v>
      </c>
      <c r="O2816" t="s">
        <v>8273</v>
      </c>
      <c r="P2816" t="s">
        <v>8274</v>
      </c>
      <c r="Q2816" s="13">
        <f t="shared" si="173"/>
        <v>2015</v>
      </c>
      <c r="R2816" s="16">
        <f t="shared" si="174"/>
        <v>4</v>
      </c>
      <c r="S2816" t="str">
        <f t="shared" si="175"/>
        <v>Apr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f t="shared" si="172"/>
        <v>42559.776724537034</v>
      </c>
      <c r="L2817" t="b">
        <v>0</v>
      </c>
      <c r="M2817">
        <v>14</v>
      </c>
      <c r="N2817" t="b">
        <v>1</v>
      </c>
      <c r="O2817" t="s">
        <v>8273</v>
      </c>
      <c r="P2817" t="s">
        <v>8274</v>
      </c>
      <c r="Q2817" s="13">
        <f t="shared" si="173"/>
        <v>2016</v>
      </c>
      <c r="R2817" s="16">
        <f t="shared" si="174"/>
        <v>7</v>
      </c>
      <c r="S2817" t="str">
        <f t="shared" si="175"/>
        <v>Jul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f t="shared" si="172"/>
        <v>42188.467499999999</v>
      </c>
      <c r="L2818" t="b">
        <v>0</v>
      </c>
      <c r="M2818">
        <v>169</v>
      </c>
      <c r="N2818" t="b">
        <v>1</v>
      </c>
      <c r="O2818" t="s">
        <v>8273</v>
      </c>
      <c r="P2818" t="s">
        <v>8274</v>
      </c>
      <c r="Q2818" s="13">
        <f t="shared" si="173"/>
        <v>2015</v>
      </c>
      <c r="R2818" s="16">
        <f t="shared" si="174"/>
        <v>7</v>
      </c>
      <c r="S2818" t="str">
        <f t="shared" si="175"/>
        <v>Jul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f t="shared" ref="K2819:K2882" si="176">J2819/60/60/24+DATE(1970,1,1)</f>
        <v>42023.634976851856</v>
      </c>
      <c r="L2819" t="b">
        <v>0</v>
      </c>
      <c r="M2819">
        <v>33</v>
      </c>
      <c r="N2819" t="b">
        <v>1</v>
      </c>
      <c r="O2819" t="s">
        <v>8273</v>
      </c>
      <c r="P2819" t="s">
        <v>8274</v>
      </c>
      <c r="Q2819" s="13">
        <f t="shared" ref="Q2819:Q2882" si="177">YEAR(K2819)</f>
        <v>2015</v>
      </c>
      <c r="R2819" s="16">
        <f t="shared" ref="R2819:R2882" si="178">MONTH(K2819)</f>
        <v>1</v>
      </c>
      <c r="S2819" t="str">
        <f t="shared" ref="S2819:S2882" si="179">TEXT(R2819*29,"MMM")</f>
        <v>Jan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f t="shared" si="176"/>
        <v>42250.598217592589</v>
      </c>
      <c r="L2820" t="b">
        <v>0</v>
      </c>
      <c r="M2820">
        <v>102</v>
      </c>
      <c r="N2820" t="b">
        <v>1</v>
      </c>
      <c r="O2820" t="s">
        <v>8273</v>
      </c>
      <c r="P2820" t="s">
        <v>8274</v>
      </c>
      <c r="Q2820" s="13">
        <f t="shared" si="177"/>
        <v>2015</v>
      </c>
      <c r="R2820" s="16">
        <f t="shared" si="178"/>
        <v>9</v>
      </c>
      <c r="S2820" t="str">
        <f t="shared" si="179"/>
        <v>Sep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f t="shared" si="176"/>
        <v>42139.525567129633</v>
      </c>
      <c r="L2821" t="b">
        <v>0</v>
      </c>
      <c r="M2821">
        <v>104</v>
      </c>
      <c r="N2821" t="b">
        <v>1</v>
      </c>
      <c r="O2821" t="s">
        <v>8273</v>
      </c>
      <c r="P2821" t="s">
        <v>8274</v>
      </c>
      <c r="Q2821" s="13">
        <f t="shared" si="177"/>
        <v>2015</v>
      </c>
      <c r="R2821" s="16">
        <f t="shared" si="178"/>
        <v>5</v>
      </c>
      <c r="S2821" t="str">
        <f t="shared" si="179"/>
        <v>May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f t="shared" si="176"/>
        <v>42401.610983796301</v>
      </c>
      <c r="L2822" t="b">
        <v>0</v>
      </c>
      <c r="M2822">
        <v>20</v>
      </c>
      <c r="N2822" t="b">
        <v>1</v>
      </c>
      <c r="O2822" t="s">
        <v>8273</v>
      </c>
      <c r="P2822" t="s">
        <v>8274</v>
      </c>
      <c r="Q2822" s="13">
        <f t="shared" si="177"/>
        <v>2016</v>
      </c>
      <c r="R2822" s="16">
        <f t="shared" si="178"/>
        <v>2</v>
      </c>
      <c r="S2822" t="str">
        <f t="shared" si="179"/>
        <v>Feb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f t="shared" si="176"/>
        <v>41875.922858796301</v>
      </c>
      <c r="L2823" t="b">
        <v>0</v>
      </c>
      <c r="M2823">
        <v>35</v>
      </c>
      <c r="N2823" t="b">
        <v>1</v>
      </c>
      <c r="O2823" t="s">
        <v>8273</v>
      </c>
      <c r="P2823" t="s">
        <v>8274</v>
      </c>
      <c r="Q2823" s="13">
        <f t="shared" si="177"/>
        <v>2014</v>
      </c>
      <c r="R2823" s="16">
        <f t="shared" si="178"/>
        <v>8</v>
      </c>
      <c r="S2823" t="str">
        <f t="shared" si="179"/>
        <v>Aug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f t="shared" si="176"/>
        <v>42060.683935185181</v>
      </c>
      <c r="L2824" t="b">
        <v>0</v>
      </c>
      <c r="M2824">
        <v>94</v>
      </c>
      <c r="N2824" t="b">
        <v>1</v>
      </c>
      <c r="O2824" t="s">
        <v>8273</v>
      </c>
      <c r="P2824" t="s">
        <v>8274</v>
      </c>
      <c r="Q2824" s="13">
        <f t="shared" si="177"/>
        <v>2015</v>
      </c>
      <c r="R2824" s="16">
        <f t="shared" si="178"/>
        <v>2</v>
      </c>
      <c r="S2824" t="str">
        <f t="shared" si="179"/>
        <v>Feb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f t="shared" si="176"/>
        <v>42067.011643518519</v>
      </c>
      <c r="L2825" t="b">
        <v>0</v>
      </c>
      <c r="M2825">
        <v>14</v>
      </c>
      <c r="N2825" t="b">
        <v>1</v>
      </c>
      <c r="O2825" t="s">
        <v>8273</v>
      </c>
      <c r="P2825" t="s">
        <v>8274</v>
      </c>
      <c r="Q2825" s="13">
        <f t="shared" si="177"/>
        <v>2015</v>
      </c>
      <c r="R2825" s="16">
        <f t="shared" si="178"/>
        <v>3</v>
      </c>
      <c r="S2825" t="str">
        <f t="shared" si="179"/>
        <v>Mar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f t="shared" si="176"/>
        <v>42136.270787037036</v>
      </c>
      <c r="L2826" t="b">
        <v>0</v>
      </c>
      <c r="M2826">
        <v>15</v>
      </c>
      <c r="N2826" t="b">
        <v>1</v>
      </c>
      <c r="O2826" t="s">
        <v>8273</v>
      </c>
      <c r="P2826" t="s">
        <v>8274</v>
      </c>
      <c r="Q2826" s="13">
        <f t="shared" si="177"/>
        <v>2015</v>
      </c>
      <c r="R2826" s="16">
        <f t="shared" si="178"/>
        <v>5</v>
      </c>
      <c r="S2826" t="str">
        <f t="shared" si="179"/>
        <v>May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f t="shared" si="176"/>
        <v>42312.792662037042</v>
      </c>
      <c r="L2827" t="b">
        <v>0</v>
      </c>
      <c r="M2827">
        <v>51</v>
      </c>
      <c r="N2827" t="b">
        <v>1</v>
      </c>
      <c r="O2827" t="s">
        <v>8273</v>
      </c>
      <c r="P2827" t="s">
        <v>8274</v>
      </c>
      <c r="Q2827" s="13">
        <f t="shared" si="177"/>
        <v>2015</v>
      </c>
      <c r="R2827" s="16">
        <f t="shared" si="178"/>
        <v>11</v>
      </c>
      <c r="S2827" t="str">
        <f t="shared" si="179"/>
        <v>Nov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f t="shared" si="176"/>
        <v>42171.034861111111</v>
      </c>
      <c r="L2828" t="b">
        <v>0</v>
      </c>
      <c r="M2828">
        <v>19</v>
      </c>
      <c r="N2828" t="b">
        <v>1</v>
      </c>
      <c r="O2828" t="s">
        <v>8273</v>
      </c>
      <c r="P2828" t="s">
        <v>8274</v>
      </c>
      <c r="Q2828" s="13">
        <f t="shared" si="177"/>
        <v>2015</v>
      </c>
      <c r="R2828" s="16">
        <f t="shared" si="178"/>
        <v>6</v>
      </c>
      <c r="S2828" t="str">
        <f t="shared" si="179"/>
        <v>Jun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f t="shared" si="176"/>
        <v>42494.683634259258</v>
      </c>
      <c r="L2829" t="b">
        <v>0</v>
      </c>
      <c r="M2829">
        <v>23</v>
      </c>
      <c r="N2829" t="b">
        <v>1</v>
      </c>
      <c r="O2829" t="s">
        <v>8273</v>
      </c>
      <c r="P2829" t="s">
        <v>8274</v>
      </c>
      <c r="Q2829" s="13">
        <f t="shared" si="177"/>
        <v>2016</v>
      </c>
      <c r="R2829" s="16">
        <f t="shared" si="178"/>
        <v>5</v>
      </c>
      <c r="S2829" t="str">
        <f t="shared" si="179"/>
        <v>May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f t="shared" si="176"/>
        <v>42254.264687499999</v>
      </c>
      <c r="L2830" t="b">
        <v>0</v>
      </c>
      <c r="M2830">
        <v>97</v>
      </c>
      <c r="N2830" t="b">
        <v>1</v>
      </c>
      <c r="O2830" t="s">
        <v>8273</v>
      </c>
      <c r="P2830" t="s">
        <v>8274</v>
      </c>
      <c r="Q2830" s="13">
        <f t="shared" si="177"/>
        <v>2015</v>
      </c>
      <c r="R2830" s="16">
        <f t="shared" si="178"/>
        <v>9</v>
      </c>
      <c r="S2830" t="str">
        <f t="shared" si="179"/>
        <v>Sep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f t="shared" si="176"/>
        <v>42495.434236111112</v>
      </c>
      <c r="L2831" t="b">
        <v>0</v>
      </c>
      <c r="M2831">
        <v>76</v>
      </c>
      <c r="N2831" t="b">
        <v>1</v>
      </c>
      <c r="O2831" t="s">
        <v>8273</v>
      </c>
      <c r="P2831" t="s">
        <v>8274</v>
      </c>
      <c r="Q2831" s="13">
        <f t="shared" si="177"/>
        <v>2016</v>
      </c>
      <c r="R2831" s="16">
        <f t="shared" si="178"/>
        <v>5</v>
      </c>
      <c r="S2831" t="str">
        <f t="shared" si="179"/>
        <v>May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f t="shared" si="176"/>
        <v>41758.839675925927</v>
      </c>
      <c r="L2832" t="b">
        <v>0</v>
      </c>
      <c r="M2832">
        <v>11</v>
      </c>
      <c r="N2832" t="b">
        <v>1</v>
      </c>
      <c r="O2832" t="s">
        <v>8273</v>
      </c>
      <c r="P2832" t="s">
        <v>8274</v>
      </c>
      <c r="Q2832" s="13">
        <f t="shared" si="177"/>
        <v>2014</v>
      </c>
      <c r="R2832" s="16">
        <f t="shared" si="178"/>
        <v>4</v>
      </c>
      <c r="S2832" t="str">
        <f t="shared" si="179"/>
        <v>Apr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f t="shared" si="176"/>
        <v>42171.824884259258</v>
      </c>
      <c r="L2833" t="b">
        <v>0</v>
      </c>
      <c r="M2833">
        <v>52</v>
      </c>
      <c r="N2833" t="b">
        <v>1</v>
      </c>
      <c r="O2833" t="s">
        <v>8273</v>
      </c>
      <c r="P2833" t="s">
        <v>8274</v>
      </c>
      <c r="Q2833" s="13">
        <f t="shared" si="177"/>
        <v>2015</v>
      </c>
      <c r="R2833" s="16">
        <f t="shared" si="178"/>
        <v>6</v>
      </c>
      <c r="S2833" t="str">
        <f t="shared" si="179"/>
        <v>Jun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f t="shared" si="176"/>
        <v>41938.709421296298</v>
      </c>
      <c r="L2834" t="b">
        <v>0</v>
      </c>
      <c r="M2834">
        <v>95</v>
      </c>
      <c r="N2834" t="b">
        <v>1</v>
      </c>
      <c r="O2834" t="s">
        <v>8273</v>
      </c>
      <c r="P2834" t="s">
        <v>8274</v>
      </c>
      <c r="Q2834" s="13">
        <f t="shared" si="177"/>
        <v>2014</v>
      </c>
      <c r="R2834" s="16">
        <f t="shared" si="178"/>
        <v>10</v>
      </c>
      <c r="S2834" t="str">
        <f t="shared" si="179"/>
        <v>Oct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f t="shared" si="176"/>
        <v>42268.127696759257</v>
      </c>
      <c r="L2835" t="b">
        <v>0</v>
      </c>
      <c r="M2835">
        <v>35</v>
      </c>
      <c r="N2835" t="b">
        <v>1</v>
      </c>
      <c r="O2835" t="s">
        <v>8273</v>
      </c>
      <c r="P2835" t="s">
        <v>8274</v>
      </c>
      <c r="Q2835" s="13">
        <f t="shared" si="177"/>
        <v>2015</v>
      </c>
      <c r="R2835" s="16">
        <f t="shared" si="178"/>
        <v>9</v>
      </c>
      <c r="S2835" t="str">
        <f t="shared" si="179"/>
        <v>Sep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f t="shared" si="176"/>
        <v>42019.959837962961</v>
      </c>
      <c r="L2836" t="b">
        <v>0</v>
      </c>
      <c r="M2836">
        <v>21</v>
      </c>
      <c r="N2836" t="b">
        <v>1</v>
      </c>
      <c r="O2836" t="s">
        <v>8273</v>
      </c>
      <c r="P2836" t="s">
        <v>8274</v>
      </c>
      <c r="Q2836" s="13">
        <f t="shared" si="177"/>
        <v>2015</v>
      </c>
      <c r="R2836" s="16">
        <f t="shared" si="178"/>
        <v>1</v>
      </c>
      <c r="S2836" t="str">
        <f t="shared" si="179"/>
        <v>Jan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f t="shared" si="176"/>
        <v>42313.703900462962</v>
      </c>
      <c r="L2837" t="b">
        <v>0</v>
      </c>
      <c r="M2837">
        <v>93</v>
      </c>
      <c r="N2837" t="b">
        <v>1</v>
      </c>
      <c r="O2837" t="s">
        <v>8273</v>
      </c>
      <c r="P2837" t="s">
        <v>8274</v>
      </c>
      <c r="Q2837" s="13">
        <f t="shared" si="177"/>
        <v>2015</v>
      </c>
      <c r="R2837" s="16">
        <f t="shared" si="178"/>
        <v>11</v>
      </c>
      <c r="S2837" t="str">
        <f t="shared" si="179"/>
        <v>Nov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f t="shared" si="176"/>
        <v>42746.261782407411</v>
      </c>
      <c r="L2838" t="b">
        <v>0</v>
      </c>
      <c r="M2838">
        <v>11</v>
      </c>
      <c r="N2838" t="b">
        <v>1</v>
      </c>
      <c r="O2838" t="s">
        <v>8273</v>
      </c>
      <c r="P2838" t="s">
        <v>8274</v>
      </c>
      <c r="Q2838" s="13">
        <f t="shared" si="177"/>
        <v>2017</v>
      </c>
      <c r="R2838" s="16">
        <f t="shared" si="178"/>
        <v>1</v>
      </c>
      <c r="S2838" t="str">
        <f t="shared" si="179"/>
        <v>Jan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f t="shared" si="176"/>
        <v>42307.908379629633</v>
      </c>
      <c r="L2839" t="b">
        <v>0</v>
      </c>
      <c r="M2839">
        <v>21</v>
      </c>
      <c r="N2839" t="b">
        <v>1</v>
      </c>
      <c r="O2839" t="s">
        <v>8273</v>
      </c>
      <c r="P2839" t="s">
        <v>8274</v>
      </c>
      <c r="Q2839" s="13">
        <f t="shared" si="177"/>
        <v>2015</v>
      </c>
      <c r="R2839" s="16">
        <f t="shared" si="178"/>
        <v>10</v>
      </c>
      <c r="S2839" t="str">
        <f t="shared" si="179"/>
        <v>Oct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f t="shared" si="176"/>
        <v>41842.607592592591</v>
      </c>
      <c r="L2840" t="b">
        <v>0</v>
      </c>
      <c r="M2840">
        <v>54</v>
      </c>
      <c r="N2840" t="b">
        <v>1</v>
      </c>
      <c r="O2840" t="s">
        <v>8273</v>
      </c>
      <c r="P2840" t="s">
        <v>8274</v>
      </c>
      <c r="Q2840" s="13">
        <f t="shared" si="177"/>
        <v>2014</v>
      </c>
      <c r="R2840" s="16">
        <f t="shared" si="178"/>
        <v>7</v>
      </c>
      <c r="S2840" t="str">
        <f t="shared" si="179"/>
        <v>Jul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f t="shared" si="176"/>
        <v>41853.240208333329</v>
      </c>
      <c r="L2841" t="b">
        <v>0</v>
      </c>
      <c r="M2841">
        <v>31</v>
      </c>
      <c r="N2841" t="b">
        <v>1</v>
      </c>
      <c r="O2841" t="s">
        <v>8273</v>
      </c>
      <c r="P2841" t="s">
        <v>8274</v>
      </c>
      <c r="Q2841" s="13">
        <f t="shared" si="177"/>
        <v>2014</v>
      </c>
      <c r="R2841" s="16">
        <f t="shared" si="178"/>
        <v>8</v>
      </c>
      <c r="S2841" t="str">
        <f t="shared" si="179"/>
        <v>Aug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f t="shared" si="176"/>
        <v>42060.035636574074</v>
      </c>
      <c r="L2842" t="b">
        <v>0</v>
      </c>
      <c r="M2842">
        <v>132</v>
      </c>
      <c r="N2842" t="b">
        <v>1</v>
      </c>
      <c r="O2842" t="s">
        <v>8273</v>
      </c>
      <c r="P2842" t="s">
        <v>8274</v>
      </c>
      <c r="Q2842" s="13">
        <f t="shared" si="177"/>
        <v>2015</v>
      </c>
      <c r="R2842" s="16">
        <f t="shared" si="178"/>
        <v>2</v>
      </c>
      <c r="S2842" t="str">
        <f t="shared" si="179"/>
        <v>Feb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f t="shared" si="176"/>
        <v>42291.739548611105</v>
      </c>
      <c r="L2843" t="b">
        <v>0</v>
      </c>
      <c r="M2843">
        <v>1</v>
      </c>
      <c r="N2843" t="b">
        <v>0</v>
      </c>
      <c r="O2843" t="s">
        <v>8273</v>
      </c>
      <c r="P2843" t="s">
        <v>8274</v>
      </c>
      <c r="Q2843" s="13">
        <f t="shared" si="177"/>
        <v>2015</v>
      </c>
      <c r="R2843" s="16">
        <f t="shared" si="178"/>
        <v>10</v>
      </c>
      <c r="S2843" t="str">
        <f t="shared" si="179"/>
        <v>Oct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f t="shared" si="176"/>
        <v>41784.952488425923</v>
      </c>
      <c r="L2844" t="b">
        <v>0</v>
      </c>
      <c r="M2844">
        <v>0</v>
      </c>
      <c r="N2844" t="b">
        <v>0</v>
      </c>
      <c r="O2844" t="s">
        <v>8273</v>
      </c>
      <c r="P2844" t="s">
        <v>8274</v>
      </c>
      <c r="Q2844" s="13">
        <f t="shared" si="177"/>
        <v>2014</v>
      </c>
      <c r="R2844" s="16">
        <f t="shared" si="178"/>
        <v>5</v>
      </c>
      <c r="S2844" t="str">
        <f t="shared" si="179"/>
        <v>May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f t="shared" si="176"/>
        <v>42492.737847222219</v>
      </c>
      <c r="L2845" t="b">
        <v>0</v>
      </c>
      <c r="M2845">
        <v>0</v>
      </c>
      <c r="N2845" t="b">
        <v>0</v>
      </c>
      <c r="O2845" t="s">
        <v>8273</v>
      </c>
      <c r="P2845" t="s">
        <v>8274</v>
      </c>
      <c r="Q2845" s="13">
        <f t="shared" si="177"/>
        <v>2016</v>
      </c>
      <c r="R2845" s="16">
        <f t="shared" si="178"/>
        <v>5</v>
      </c>
      <c r="S2845" t="str">
        <f t="shared" si="179"/>
        <v>May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f t="shared" si="176"/>
        <v>42709.546064814815</v>
      </c>
      <c r="L2846" t="b">
        <v>0</v>
      </c>
      <c r="M2846">
        <v>1</v>
      </c>
      <c r="N2846" t="b">
        <v>0</v>
      </c>
      <c r="O2846" t="s">
        <v>8273</v>
      </c>
      <c r="P2846" t="s">
        <v>8274</v>
      </c>
      <c r="Q2846" s="13">
        <f t="shared" si="177"/>
        <v>2016</v>
      </c>
      <c r="R2846" s="16">
        <f t="shared" si="178"/>
        <v>12</v>
      </c>
      <c r="S2846" t="str">
        <f t="shared" si="179"/>
        <v>Dec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f t="shared" si="176"/>
        <v>42103.016585648147</v>
      </c>
      <c r="L2847" t="b">
        <v>0</v>
      </c>
      <c r="M2847">
        <v>39</v>
      </c>
      <c r="N2847" t="b">
        <v>0</v>
      </c>
      <c r="O2847" t="s">
        <v>8273</v>
      </c>
      <c r="P2847" t="s">
        <v>8274</v>
      </c>
      <c r="Q2847" s="13">
        <f t="shared" si="177"/>
        <v>2015</v>
      </c>
      <c r="R2847" s="16">
        <f t="shared" si="178"/>
        <v>4</v>
      </c>
      <c r="S2847" t="str">
        <f t="shared" si="179"/>
        <v>Apr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f t="shared" si="176"/>
        <v>42108.692060185189</v>
      </c>
      <c r="L2848" t="b">
        <v>0</v>
      </c>
      <c r="M2848">
        <v>0</v>
      </c>
      <c r="N2848" t="b">
        <v>0</v>
      </c>
      <c r="O2848" t="s">
        <v>8273</v>
      </c>
      <c r="P2848" t="s">
        <v>8274</v>
      </c>
      <c r="Q2848" s="13">
        <f t="shared" si="177"/>
        <v>2015</v>
      </c>
      <c r="R2848" s="16">
        <f t="shared" si="178"/>
        <v>4</v>
      </c>
      <c r="S2848" t="str">
        <f t="shared" si="179"/>
        <v>Apr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f t="shared" si="176"/>
        <v>42453.806307870371</v>
      </c>
      <c r="L2849" t="b">
        <v>0</v>
      </c>
      <c r="M2849">
        <v>0</v>
      </c>
      <c r="N2849" t="b">
        <v>0</v>
      </c>
      <c r="O2849" t="s">
        <v>8273</v>
      </c>
      <c r="P2849" t="s">
        <v>8274</v>
      </c>
      <c r="Q2849" s="13">
        <f t="shared" si="177"/>
        <v>2016</v>
      </c>
      <c r="R2849" s="16">
        <f t="shared" si="178"/>
        <v>3</v>
      </c>
      <c r="S2849" t="str">
        <f t="shared" si="179"/>
        <v>Mar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f t="shared" si="176"/>
        <v>42123.648831018523</v>
      </c>
      <c r="L2850" t="b">
        <v>0</v>
      </c>
      <c r="M2850">
        <v>3</v>
      </c>
      <c r="N2850" t="b">
        <v>0</v>
      </c>
      <c r="O2850" t="s">
        <v>8273</v>
      </c>
      <c r="P2850" t="s">
        <v>8274</v>
      </c>
      <c r="Q2850" s="13">
        <f t="shared" si="177"/>
        <v>2015</v>
      </c>
      <c r="R2850" s="16">
        <f t="shared" si="178"/>
        <v>4</v>
      </c>
      <c r="S2850" t="str">
        <f t="shared" si="179"/>
        <v>Apr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f t="shared" si="176"/>
        <v>42453.428240740745</v>
      </c>
      <c r="L2851" t="b">
        <v>0</v>
      </c>
      <c r="M2851">
        <v>1</v>
      </c>
      <c r="N2851" t="b">
        <v>0</v>
      </c>
      <c r="O2851" t="s">
        <v>8273</v>
      </c>
      <c r="P2851" t="s">
        <v>8274</v>
      </c>
      <c r="Q2851" s="13">
        <f t="shared" si="177"/>
        <v>2016</v>
      </c>
      <c r="R2851" s="16">
        <f t="shared" si="178"/>
        <v>3</v>
      </c>
      <c r="S2851" t="str">
        <f t="shared" si="179"/>
        <v>Mar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f t="shared" si="176"/>
        <v>41858.007071759261</v>
      </c>
      <c r="L2852" t="b">
        <v>0</v>
      </c>
      <c r="M2852">
        <v>13</v>
      </c>
      <c r="N2852" t="b">
        <v>0</v>
      </c>
      <c r="O2852" t="s">
        <v>8273</v>
      </c>
      <c r="P2852" t="s">
        <v>8274</v>
      </c>
      <c r="Q2852" s="13">
        <f t="shared" si="177"/>
        <v>2014</v>
      </c>
      <c r="R2852" s="16">
        <f t="shared" si="178"/>
        <v>8</v>
      </c>
      <c r="S2852" t="str">
        <f t="shared" si="179"/>
        <v>Aug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f t="shared" si="176"/>
        <v>42390.002650462964</v>
      </c>
      <c r="L2853" t="b">
        <v>0</v>
      </c>
      <c r="M2853">
        <v>0</v>
      </c>
      <c r="N2853" t="b">
        <v>0</v>
      </c>
      <c r="O2853" t="s">
        <v>8273</v>
      </c>
      <c r="P2853" t="s">
        <v>8274</v>
      </c>
      <c r="Q2853" s="13">
        <f t="shared" si="177"/>
        <v>2016</v>
      </c>
      <c r="R2853" s="16">
        <f t="shared" si="178"/>
        <v>1</v>
      </c>
      <c r="S2853" t="str">
        <f t="shared" si="179"/>
        <v>Jan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f t="shared" si="176"/>
        <v>41781.045173611114</v>
      </c>
      <c r="L2854" t="b">
        <v>0</v>
      </c>
      <c r="M2854">
        <v>6</v>
      </c>
      <c r="N2854" t="b">
        <v>0</v>
      </c>
      <c r="O2854" t="s">
        <v>8273</v>
      </c>
      <c r="P2854" t="s">
        <v>8274</v>
      </c>
      <c r="Q2854" s="13">
        <f t="shared" si="177"/>
        <v>2014</v>
      </c>
      <c r="R2854" s="16">
        <f t="shared" si="178"/>
        <v>5</v>
      </c>
      <c r="S2854" t="str">
        <f t="shared" si="179"/>
        <v>May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f t="shared" si="176"/>
        <v>41836.190937499996</v>
      </c>
      <c r="L2855" t="b">
        <v>0</v>
      </c>
      <c r="M2855">
        <v>0</v>
      </c>
      <c r="N2855" t="b">
        <v>0</v>
      </c>
      <c r="O2855" t="s">
        <v>8273</v>
      </c>
      <c r="P2855" t="s">
        <v>8274</v>
      </c>
      <c r="Q2855" s="13">
        <f t="shared" si="177"/>
        <v>2014</v>
      </c>
      <c r="R2855" s="16">
        <f t="shared" si="178"/>
        <v>7</v>
      </c>
      <c r="S2855" t="str">
        <f t="shared" si="179"/>
        <v>Jul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f t="shared" si="176"/>
        <v>42111.71665509259</v>
      </c>
      <c r="L2856" t="b">
        <v>0</v>
      </c>
      <c r="M2856">
        <v>14</v>
      </c>
      <c r="N2856" t="b">
        <v>0</v>
      </c>
      <c r="O2856" t="s">
        <v>8273</v>
      </c>
      <c r="P2856" t="s">
        <v>8274</v>
      </c>
      <c r="Q2856" s="13">
        <f t="shared" si="177"/>
        <v>2015</v>
      </c>
      <c r="R2856" s="16">
        <f t="shared" si="178"/>
        <v>4</v>
      </c>
      <c r="S2856" t="str">
        <f t="shared" si="179"/>
        <v>Apr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f t="shared" si="176"/>
        <v>42370.007766203707</v>
      </c>
      <c r="L2857" t="b">
        <v>0</v>
      </c>
      <c r="M2857">
        <v>5</v>
      </c>
      <c r="N2857" t="b">
        <v>0</v>
      </c>
      <c r="O2857" t="s">
        <v>8273</v>
      </c>
      <c r="P2857" t="s">
        <v>8274</v>
      </c>
      <c r="Q2857" s="13">
        <f t="shared" si="177"/>
        <v>2016</v>
      </c>
      <c r="R2857" s="16">
        <f t="shared" si="178"/>
        <v>1</v>
      </c>
      <c r="S2857" t="str">
        <f t="shared" si="179"/>
        <v>Jan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f t="shared" si="176"/>
        <v>42165.037581018521</v>
      </c>
      <c r="L2858" t="b">
        <v>0</v>
      </c>
      <c r="M2858">
        <v>6</v>
      </c>
      <c r="N2858" t="b">
        <v>0</v>
      </c>
      <c r="O2858" t="s">
        <v>8273</v>
      </c>
      <c r="P2858" t="s">
        <v>8274</v>
      </c>
      <c r="Q2858" s="13">
        <f t="shared" si="177"/>
        <v>2015</v>
      </c>
      <c r="R2858" s="16">
        <f t="shared" si="178"/>
        <v>6</v>
      </c>
      <c r="S2858" t="str">
        <f t="shared" si="179"/>
        <v>Jun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f t="shared" si="176"/>
        <v>42726.920081018514</v>
      </c>
      <c r="L2859" t="b">
        <v>0</v>
      </c>
      <c r="M2859">
        <v>15</v>
      </c>
      <c r="N2859" t="b">
        <v>0</v>
      </c>
      <c r="O2859" t="s">
        <v>8273</v>
      </c>
      <c r="P2859" t="s">
        <v>8274</v>
      </c>
      <c r="Q2859" s="13">
        <f t="shared" si="177"/>
        <v>2016</v>
      </c>
      <c r="R2859" s="16">
        <f t="shared" si="178"/>
        <v>12</v>
      </c>
      <c r="S2859" t="str">
        <f t="shared" si="179"/>
        <v>Dec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f t="shared" si="176"/>
        <v>41954.545081018514</v>
      </c>
      <c r="L2860" t="b">
        <v>0</v>
      </c>
      <c r="M2860">
        <v>0</v>
      </c>
      <c r="N2860" t="b">
        <v>0</v>
      </c>
      <c r="O2860" t="s">
        <v>8273</v>
      </c>
      <c r="P2860" t="s">
        <v>8274</v>
      </c>
      <c r="Q2860" s="13">
        <f t="shared" si="177"/>
        <v>2014</v>
      </c>
      <c r="R2860" s="16">
        <f t="shared" si="178"/>
        <v>11</v>
      </c>
      <c r="S2860" t="str">
        <f t="shared" si="179"/>
        <v>Nov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f t="shared" si="176"/>
        <v>42233.362314814818</v>
      </c>
      <c r="L2861" t="b">
        <v>0</v>
      </c>
      <c r="M2861">
        <v>1</v>
      </c>
      <c r="N2861" t="b">
        <v>0</v>
      </c>
      <c r="O2861" t="s">
        <v>8273</v>
      </c>
      <c r="P2861" t="s">
        <v>8274</v>
      </c>
      <c r="Q2861" s="13">
        <f t="shared" si="177"/>
        <v>2015</v>
      </c>
      <c r="R2861" s="16">
        <f t="shared" si="178"/>
        <v>8</v>
      </c>
      <c r="S2861" t="str">
        <f t="shared" si="179"/>
        <v>Aug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f t="shared" si="176"/>
        <v>42480.800648148142</v>
      </c>
      <c r="L2862" t="b">
        <v>0</v>
      </c>
      <c r="M2862">
        <v>9</v>
      </c>
      <c r="N2862" t="b">
        <v>0</v>
      </c>
      <c r="O2862" t="s">
        <v>8273</v>
      </c>
      <c r="P2862" t="s">
        <v>8274</v>
      </c>
      <c r="Q2862" s="13">
        <f t="shared" si="177"/>
        <v>2016</v>
      </c>
      <c r="R2862" s="16">
        <f t="shared" si="178"/>
        <v>4</v>
      </c>
      <c r="S2862" t="str">
        <f t="shared" si="179"/>
        <v>Apr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f t="shared" si="176"/>
        <v>42257.590833333335</v>
      </c>
      <c r="L2863" t="b">
        <v>0</v>
      </c>
      <c r="M2863">
        <v>3</v>
      </c>
      <c r="N2863" t="b">
        <v>0</v>
      </c>
      <c r="O2863" t="s">
        <v>8273</v>
      </c>
      <c r="P2863" t="s">
        <v>8274</v>
      </c>
      <c r="Q2863" s="13">
        <f t="shared" si="177"/>
        <v>2015</v>
      </c>
      <c r="R2863" s="16">
        <f t="shared" si="178"/>
        <v>9</v>
      </c>
      <c r="S2863" t="str">
        <f t="shared" si="179"/>
        <v>Sep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f t="shared" si="176"/>
        <v>41784.789687500001</v>
      </c>
      <c r="L2864" t="b">
        <v>0</v>
      </c>
      <c r="M2864">
        <v>3</v>
      </c>
      <c r="N2864" t="b">
        <v>0</v>
      </c>
      <c r="O2864" t="s">
        <v>8273</v>
      </c>
      <c r="P2864" t="s">
        <v>8274</v>
      </c>
      <c r="Q2864" s="13">
        <f t="shared" si="177"/>
        <v>2014</v>
      </c>
      <c r="R2864" s="16">
        <f t="shared" si="178"/>
        <v>5</v>
      </c>
      <c r="S2864" t="str">
        <f t="shared" si="179"/>
        <v>May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f t="shared" si="176"/>
        <v>41831.675034722226</v>
      </c>
      <c r="L2865" t="b">
        <v>0</v>
      </c>
      <c r="M2865">
        <v>1</v>
      </c>
      <c r="N2865" t="b">
        <v>0</v>
      </c>
      <c r="O2865" t="s">
        <v>8273</v>
      </c>
      <c r="P2865" t="s">
        <v>8274</v>
      </c>
      <c r="Q2865" s="13">
        <f t="shared" si="177"/>
        <v>2014</v>
      </c>
      <c r="R2865" s="16">
        <f t="shared" si="178"/>
        <v>7</v>
      </c>
      <c r="S2865" t="str">
        <f t="shared" si="179"/>
        <v>Jul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f t="shared" si="176"/>
        <v>42172.613506944443</v>
      </c>
      <c r="L2866" t="b">
        <v>0</v>
      </c>
      <c r="M2866">
        <v>3</v>
      </c>
      <c r="N2866" t="b">
        <v>0</v>
      </c>
      <c r="O2866" t="s">
        <v>8273</v>
      </c>
      <c r="P2866" t="s">
        <v>8274</v>
      </c>
      <c r="Q2866" s="13">
        <f t="shared" si="177"/>
        <v>2015</v>
      </c>
      <c r="R2866" s="16">
        <f t="shared" si="178"/>
        <v>6</v>
      </c>
      <c r="S2866" t="str">
        <f t="shared" si="179"/>
        <v>Jun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f t="shared" si="176"/>
        <v>41950.114108796297</v>
      </c>
      <c r="L2867" t="b">
        <v>0</v>
      </c>
      <c r="M2867">
        <v>0</v>
      </c>
      <c r="N2867" t="b">
        <v>0</v>
      </c>
      <c r="O2867" t="s">
        <v>8273</v>
      </c>
      <c r="P2867" t="s">
        <v>8274</v>
      </c>
      <c r="Q2867" s="13">
        <f t="shared" si="177"/>
        <v>2014</v>
      </c>
      <c r="R2867" s="16">
        <f t="shared" si="178"/>
        <v>11</v>
      </c>
      <c r="S2867" t="str">
        <f t="shared" si="179"/>
        <v>Nov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f t="shared" si="176"/>
        <v>42627.955104166671</v>
      </c>
      <c r="L2868" t="b">
        <v>0</v>
      </c>
      <c r="M2868">
        <v>2</v>
      </c>
      <c r="N2868" t="b">
        <v>0</v>
      </c>
      <c r="O2868" t="s">
        <v>8273</v>
      </c>
      <c r="P2868" t="s">
        <v>8274</v>
      </c>
      <c r="Q2868" s="13">
        <f t="shared" si="177"/>
        <v>2016</v>
      </c>
      <c r="R2868" s="16">
        <f t="shared" si="178"/>
        <v>9</v>
      </c>
      <c r="S2868" t="str">
        <f t="shared" si="179"/>
        <v>Sep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f t="shared" si="176"/>
        <v>42531.195277777777</v>
      </c>
      <c r="L2869" t="b">
        <v>0</v>
      </c>
      <c r="M2869">
        <v>10</v>
      </c>
      <c r="N2869" t="b">
        <v>0</v>
      </c>
      <c r="O2869" t="s">
        <v>8273</v>
      </c>
      <c r="P2869" t="s">
        <v>8274</v>
      </c>
      <c r="Q2869" s="13">
        <f t="shared" si="177"/>
        <v>2016</v>
      </c>
      <c r="R2869" s="16">
        <f t="shared" si="178"/>
        <v>6</v>
      </c>
      <c r="S2869" t="str">
        <f t="shared" si="179"/>
        <v>Jun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f t="shared" si="176"/>
        <v>42618.827013888891</v>
      </c>
      <c r="L2870" t="b">
        <v>0</v>
      </c>
      <c r="M2870">
        <v>60</v>
      </c>
      <c r="N2870" t="b">
        <v>0</v>
      </c>
      <c r="O2870" t="s">
        <v>8273</v>
      </c>
      <c r="P2870" t="s">
        <v>8274</v>
      </c>
      <c r="Q2870" s="13">
        <f t="shared" si="177"/>
        <v>2016</v>
      </c>
      <c r="R2870" s="16">
        <f t="shared" si="178"/>
        <v>9</v>
      </c>
      <c r="S2870" t="str">
        <f t="shared" si="179"/>
        <v>Sep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f t="shared" si="176"/>
        <v>42540.593530092592</v>
      </c>
      <c r="L2871" t="b">
        <v>0</v>
      </c>
      <c r="M2871">
        <v>5</v>
      </c>
      <c r="N2871" t="b">
        <v>0</v>
      </c>
      <c r="O2871" t="s">
        <v>8273</v>
      </c>
      <c r="P2871" t="s">
        <v>8274</v>
      </c>
      <c r="Q2871" s="13">
        <f t="shared" si="177"/>
        <v>2016</v>
      </c>
      <c r="R2871" s="16">
        <f t="shared" si="178"/>
        <v>6</v>
      </c>
      <c r="S2871" t="str">
        <f t="shared" si="179"/>
        <v>Jun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f t="shared" si="176"/>
        <v>41746.189409722225</v>
      </c>
      <c r="L2872" t="b">
        <v>0</v>
      </c>
      <c r="M2872">
        <v>9</v>
      </c>
      <c r="N2872" t="b">
        <v>0</v>
      </c>
      <c r="O2872" t="s">
        <v>8273</v>
      </c>
      <c r="P2872" t="s">
        <v>8274</v>
      </c>
      <c r="Q2872" s="13">
        <f t="shared" si="177"/>
        <v>2014</v>
      </c>
      <c r="R2872" s="16">
        <f t="shared" si="178"/>
        <v>4</v>
      </c>
      <c r="S2872" t="str">
        <f t="shared" si="179"/>
        <v>Apr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f t="shared" si="176"/>
        <v>41974.738576388889</v>
      </c>
      <c r="L2873" t="b">
        <v>0</v>
      </c>
      <c r="M2873">
        <v>13</v>
      </c>
      <c r="N2873" t="b">
        <v>0</v>
      </c>
      <c r="O2873" t="s">
        <v>8273</v>
      </c>
      <c r="P2873" t="s">
        <v>8274</v>
      </c>
      <c r="Q2873" s="13">
        <f t="shared" si="177"/>
        <v>2014</v>
      </c>
      <c r="R2873" s="16">
        <f t="shared" si="178"/>
        <v>12</v>
      </c>
      <c r="S2873" t="str">
        <f t="shared" si="179"/>
        <v>Dec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f t="shared" si="176"/>
        <v>42115.11618055556</v>
      </c>
      <c r="L2874" t="b">
        <v>0</v>
      </c>
      <c r="M2874">
        <v>0</v>
      </c>
      <c r="N2874" t="b">
        <v>0</v>
      </c>
      <c r="O2874" t="s">
        <v>8273</v>
      </c>
      <c r="P2874" t="s">
        <v>8274</v>
      </c>
      <c r="Q2874" s="13">
        <f t="shared" si="177"/>
        <v>2015</v>
      </c>
      <c r="R2874" s="16">
        <f t="shared" si="178"/>
        <v>4</v>
      </c>
      <c r="S2874" t="str">
        <f t="shared" si="179"/>
        <v>Apr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f t="shared" si="176"/>
        <v>42002.817488425921</v>
      </c>
      <c r="L2875" t="b">
        <v>0</v>
      </c>
      <c r="M2875">
        <v>8</v>
      </c>
      <c r="N2875" t="b">
        <v>0</v>
      </c>
      <c r="O2875" t="s">
        <v>8273</v>
      </c>
      <c r="P2875" t="s">
        <v>8274</v>
      </c>
      <c r="Q2875" s="13">
        <f t="shared" si="177"/>
        <v>2014</v>
      </c>
      <c r="R2875" s="16">
        <f t="shared" si="178"/>
        <v>12</v>
      </c>
      <c r="S2875" t="str">
        <f t="shared" si="179"/>
        <v>Dec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f t="shared" si="176"/>
        <v>42722.84474537037</v>
      </c>
      <c r="L2876" t="b">
        <v>0</v>
      </c>
      <c r="M2876">
        <v>3</v>
      </c>
      <c r="N2876" t="b">
        <v>0</v>
      </c>
      <c r="O2876" t="s">
        <v>8273</v>
      </c>
      <c r="P2876" t="s">
        <v>8274</v>
      </c>
      <c r="Q2876" s="13">
        <f t="shared" si="177"/>
        <v>2016</v>
      </c>
      <c r="R2876" s="16">
        <f t="shared" si="178"/>
        <v>12</v>
      </c>
      <c r="S2876" t="str">
        <f t="shared" si="179"/>
        <v>Dec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f t="shared" si="176"/>
        <v>42465.128391203703</v>
      </c>
      <c r="L2877" t="b">
        <v>0</v>
      </c>
      <c r="M2877">
        <v>3</v>
      </c>
      <c r="N2877" t="b">
        <v>0</v>
      </c>
      <c r="O2877" t="s">
        <v>8273</v>
      </c>
      <c r="P2877" t="s">
        <v>8274</v>
      </c>
      <c r="Q2877" s="13">
        <f t="shared" si="177"/>
        <v>2016</v>
      </c>
      <c r="R2877" s="16">
        <f t="shared" si="178"/>
        <v>4</v>
      </c>
      <c r="S2877" t="str">
        <f t="shared" si="179"/>
        <v>Apr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f t="shared" si="176"/>
        <v>42171.743969907402</v>
      </c>
      <c r="L2878" t="b">
        <v>0</v>
      </c>
      <c r="M2878">
        <v>0</v>
      </c>
      <c r="N2878" t="b">
        <v>0</v>
      </c>
      <c r="O2878" t="s">
        <v>8273</v>
      </c>
      <c r="P2878" t="s">
        <v>8274</v>
      </c>
      <c r="Q2878" s="13">
        <f t="shared" si="177"/>
        <v>2015</v>
      </c>
      <c r="R2878" s="16">
        <f t="shared" si="178"/>
        <v>6</v>
      </c>
      <c r="S2878" t="str">
        <f t="shared" si="179"/>
        <v>Jun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f t="shared" si="176"/>
        <v>42672.955138888887</v>
      </c>
      <c r="L2879" t="b">
        <v>0</v>
      </c>
      <c r="M2879">
        <v>6</v>
      </c>
      <c r="N2879" t="b">
        <v>0</v>
      </c>
      <c r="O2879" t="s">
        <v>8273</v>
      </c>
      <c r="P2879" t="s">
        <v>8274</v>
      </c>
      <c r="Q2879" s="13">
        <f t="shared" si="177"/>
        <v>2016</v>
      </c>
      <c r="R2879" s="16">
        <f t="shared" si="178"/>
        <v>10</v>
      </c>
      <c r="S2879" t="str">
        <f t="shared" si="179"/>
        <v>Oct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f t="shared" si="176"/>
        <v>42128.615682870368</v>
      </c>
      <c r="L2880" t="b">
        <v>0</v>
      </c>
      <c r="M2880">
        <v>4</v>
      </c>
      <c r="N2880" t="b">
        <v>0</v>
      </c>
      <c r="O2880" t="s">
        <v>8273</v>
      </c>
      <c r="P2880" t="s">
        <v>8274</v>
      </c>
      <c r="Q2880" s="13">
        <f t="shared" si="177"/>
        <v>2015</v>
      </c>
      <c r="R2880" s="16">
        <f t="shared" si="178"/>
        <v>5</v>
      </c>
      <c r="S2880" t="str">
        <f t="shared" si="179"/>
        <v>May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f t="shared" si="176"/>
        <v>42359.725243055553</v>
      </c>
      <c r="L2881" t="b">
        <v>0</v>
      </c>
      <c r="M2881">
        <v>1</v>
      </c>
      <c r="N2881" t="b">
        <v>0</v>
      </c>
      <c r="O2881" t="s">
        <v>8273</v>
      </c>
      <c r="P2881" t="s">
        <v>8274</v>
      </c>
      <c r="Q2881" s="13">
        <f t="shared" si="177"/>
        <v>2015</v>
      </c>
      <c r="R2881" s="16">
        <f t="shared" si="178"/>
        <v>12</v>
      </c>
      <c r="S2881" t="str">
        <f t="shared" si="179"/>
        <v>Dec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f t="shared" si="176"/>
        <v>42192.905694444446</v>
      </c>
      <c r="L2882" t="b">
        <v>0</v>
      </c>
      <c r="M2882">
        <v>29</v>
      </c>
      <c r="N2882" t="b">
        <v>0</v>
      </c>
      <c r="O2882" t="s">
        <v>8273</v>
      </c>
      <c r="P2882" t="s">
        <v>8274</v>
      </c>
      <c r="Q2882" s="13">
        <f t="shared" si="177"/>
        <v>2015</v>
      </c>
      <c r="R2882" s="16">
        <f t="shared" si="178"/>
        <v>7</v>
      </c>
      <c r="S2882" t="str">
        <f t="shared" si="179"/>
        <v>Jul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f t="shared" ref="K2883:K2946" si="180">J2883/60/60/24+DATE(1970,1,1)</f>
        <v>41916.597638888888</v>
      </c>
      <c r="L2883" t="b">
        <v>0</v>
      </c>
      <c r="M2883">
        <v>0</v>
      </c>
      <c r="N2883" t="b">
        <v>0</v>
      </c>
      <c r="O2883" t="s">
        <v>8273</v>
      </c>
      <c r="P2883" t="s">
        <v>8274</v>
      </c>
      <c r="Q2883" s="13">
        <f t="shared" ref="Q2883:Q2946" si="181">YEAR(K2883)</f>
        <v>2014</v>
      </c>
      <c r="R2883" s="16">
        <f t="shared" ref="R2883:R2946" si="182">MONTH(K2883)</f>
        <v>10</v>
      </c>
      <c r="S2883" t="str">
        <f t="shared" ref="S2883:S2946" si="183">TEXT(R2883*29,"MMM")</f>
        <v>Oct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f t="shared" si="180"/>
        <v>42461.596273148149</v>
      </c>
      <c r="L2884" t="b">
        <v>0</v>
      </c>
      <c r="M2884">
        <v>4</v>
      </c>
      <c r="N2884" t="b">
        <v>0</v>
      </c>
      <c r="O2884" t="s">
        <v>8273</v>
      </c>
      <c r="P2884" t="s">
        <v>8274</v>
      </c>
      <c r="Q2884" s="13">
        <f t="shared" si="181"/>
        <v>2016</v>
      </c>
      <c r="R2884" s="16">
        <f t="shared" si="182"/>
        <v>4</v>
      </c>
      <c r="S2884" t="str">
        <f t="shared" si="183"/>
        <v>Apr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f t="shared" si="180"/>
        <v>42370.90320601852</v>
      </c>
      <c r="L2885" t="b">
        <v>0</v>
      </c>
      <c r="M2885">
        <v>5</v>
      </c>
      <c r="N2885" t="b">
        <v>0</v>
      </c>
      <c r="O2885" t="s">
        <v>8273</v>
      </c>
      <c r="P2885" t="s">
        <v>8274</v>
      </c>
      <c r="Q2885" s="13">
        <f t="shared" si="181"/>
        <v>2016</v>
      </c>
      <c r="R2885" s="16">
        <f t="shared" si="182"/>
        <v>1</v>
      </c>
      <c r="S2885" t="str">
        <f t="shared" si="183"/>
        <v>Jan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f t="shared" si="180"/>
        <v>41948.727256944447</v>
      </c>
      <c r="L2886" t="b">
        <v>0</v>
      </c>
      <c r="M2886">
        <v>4</v>
      </c>
      <c r="N2886" t="b">
        <v>0</v>
      </c>
      <c r="O2886" t="s">
        <v>8273</v>
      </c>
      <c r="P2886" t="s">
        <v>8274</v>
      </c>
      <c r="Q2886" s="13">
        <f t="shared" si="181"/>
        <v>2014</v>
      </c>
      <c r="R2886" s="16">
        <f t="shared" si="182"/>
        <v>11</v>
      </c>
      <c r="S2886" t="str">
        <f t="shared" si="183"/>
        <v>Nov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f t="shared" si="180"/>
        <v>42047.07640046296</v>
      </c>
      <c r="L2887" t="b">
        <v>0</v>
      </c>
      <c r="M2887">
        <v>5</v>
      </c>
      <c r="N2887" t="b">
        <v>0</v>
      </c>
      <c r="O2887" t="s">
        <v>8273</v>
      </c>
      <c r="P2887" t="s">
        <v>8274</v>
      </c>
      <c r="Q2887" s="13">
        <f t="shared" si="181"/>
        <v>2015</v>
      </c>
      <c r="R2887" s="16">
        <f t="shared" si="182"/>
        <v>2</v>
      </c>
      <c r="S2887" t="str">
        <f t="shared" si="183"/>
        <v>Feb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f t="shared" si="180"/>
        <v>42261.632916666669</v>
      </c>
      <c r="L2888" t="b">
        <v>0</v>
      </c>
      <c r="M2888">
        <v>1</v>
      </c>
      <c r="N2888" t="b">
        <v>0</v>
      </c>
      <c r="O2888" t="s">
        <v>8273</v>
      </c>
      <c r="P2888" t="s">
        <v>8274</v>
      </c>
      <c r="Q2888" s="13">
        <f t="shared" si="181"/>
        <v>2015</v>
      </c>
      <c r="R2888" s="16">
        <f t="shared" si="182"/>
        <v>9</v>
      </c>
      <c r="S2888" t="str">
        <f t="shared" si="183"/>
        <v>Sep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f t="shared" si="180"/>
        <v>41985.427361111113</v>
      </c>
      <c r="L2889" t="b">
        <v>0</v>
      </c>
      <c r="M2889">
        <v>1</v>
      </c>
      <c r="N2889" t="b">
        <v>0</v>
      </c>
      <c r="O2889" t="s">
        <v>8273</v>
      </c>
      <c r="P2889" t="s">
        <v>8274</v>
      </c>
      <c r="Q2889" s="13">
        <f t="shared" si="181"/>
        <v>2014</v>
      </c>
      <c r="R2889" s="16">
        <f t="shared" si="182"/>
        <v>12</v>
      </c>
      <c r="S2889" t="str">
        <f t="shared" si="183"/>
        <v>Dec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f t="shared" si="180"/>
        <v>41922.535185185188</v>
      </c>
      <c r="L2890" t="b">
        <v>0</v>
      </c>
      <c r="M2890">
        <v>0</v>
      </c>
      <c r="N2890" t="b">
        <v>0</v>
      </c>
      <c r="O2890" t="s">
        <v>8273</v>
      </c>
      <c r="P2890" t="s">
        <v>8274</v>
      </c>
      <c r="Q2890" s="13">
        <f t="shared" si="181"/>
        <v>2014</v>
      </c>
      <c r="R2890" s="16">
        <f t="shared" si="182"/>
        <v>10</v>
      </c>
      <c r="S2890" t="str">
        <f t="shared" si="183"/>
        <v>Oct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f t="shared" si="180"/>
        <v>41850.863252314812</v>
      </c>
      <c r="L2891" t="b">
        <v>0</v>
      </c>
      <c r="M2891">
        <v>14</v>
      </c>
      <c r="N2891" t="b">
        <v>0</v>
      </c>
      <c r="O2891" t="s">
        <v>8273</v>
      </c>
      <c r="P2891" t="s">
        <v>8274</v>
      </c>
      <c r="Q2891" s="13">
        <f t="shared" si="181"/>
        <v>2014</v>
      </c>
      <c r="R2891" s="16">
        <f t="shared" si="182"/>
        <v>7</v>
      </c>
      <c r="S2891" t="str">
        <f t="shared" si="183"/>
        <v>Jul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f t="shared" si="180"/>
        <v>41831.742962962962</v>
      </c>
      <c r="L2892" t="b">
        <v>0</v>
      </c>
      <c r="M2892">
        <v>3</v>
      </c>
      <c r="N2892" t="b">
        <v>0</v>
      </c>
      <c r="O2892" t="s">
        <v>8273</v>
      </c>
      <c r="P2892" t="s">
        <v>8274</v>
      </c>
      <c r="Q2892" s="13">
        <f t="shared" si="181"/>
        <v>2014</v>
      </c>
      <c r="R2892" s="16">
        <f t="shared" si="182"/>
        <v>7</v>
      </c>
      <c r="S2892" t="str">
        <f t="shared" si="183"/>
        <v>Jul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f t="shared" si="180"/>
        <v>42415.883425925931</v>
      </c>
      <c r="L2893" t="b">
        <v>0</v>
      </c>
      <c r="M2893">
        <v>10</v>
      </c>
      <c r="N2893" t="b">
        <v>0</v>
      </c>
      <c r="O2893" t="s">
        <v>8273</v>
      </c>
      <c r="P2893" t="s">
        <v>8274</v>
      </c>
      <c r="Q2893" s="13">
        <f t="shared" si="181"/>
        <v>2016</v>
      </c>
      <c r="R2893" s="16">
        <f t="shared" si="182"/>
        <v>2</v>
      </c>
      <c r="S2893" t="str">
        <f t="shared" si="183"/>
        <v>Feb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f t="shared" si="180"/>
        <v>41869.714166666665</v>
      </c>
      <c r="L2894" t="b">
        <v>0</v>
      </c>
      <c r="M2894">
        <v>17</v>
      </c>
      <c r="N2894" t="b">
        <v>0</v>
      </c>
      <c r="O2894" t="s">
        <v>8273</v>
      </c>
      <c r="P2894" t="s">
        <v>8274</v>
      </c>
      <c r="Q2894" s="13">
        <f t="shared" si="181"/>
        <v>2014</v>
      </c>
      <c r="R2894" s="16">
        <f t="shared" si="182"/>
        <v>8</v>
      </c>
      <c r="S2894" t="str">
        <f t="shared" si="183"/>
        <v>Aug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f t="shared" si="180"/>
        <v>41953.773090277777</v>
      </c>
      <c r="L2895" t="b">
        <v>0</v>
      </c>
      <c r="M2895">
        <v>2</v>
      </c>
      <c r="N2895" t="b">
        <v>0</v>
      </c>
      <c r="O2895" t="s">
        <v>8273</v>
      </c>
      <c r="P2895" t="s">
        <v>8274</v>
      </c>
      <c r="Q2895" s="13">
        <f t="shared" si="181"/>
        <v>2014</v>
      </c>
      <c r="R2895" s="16">
        <f t="shared" si="182"/>
        <v>11</v>
      </c>
      <c r="S2895" t="str">
        <f t="shared" si="183"/>
        <v>Nov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f t="shared" si="180"/>
        <v>42037.986284722225</v>
      </c>
      <c r="L2896" t="b">
        <v>0</v>
      </c>
      <c r="M2896">
        <v>0</v>
      </c>
      <c r="N2896" t="b">
        <v>0</v>
      </c>
      <c r="O2896" t="s">
        <v>8273</v>
      </c>
      <c r="P2896" t="s">
        <v>8274</v>
      </c>
      <c r="Q2896" s="13">
        <f t="shared" si="181"/>
        <v>2015</v>
      </c>
      <c r="R2896" s="16">
        <f t="shared" si="182"/>
        <v>2</v>
      </c>
      <c r="S2896" t="str">
        <f t="shared" si="183"/>
        <v>Feb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f t="shared" si="180"/>
        <v>41811.555462962962</v>
      </c>
      <c r="L2897" t="b">
        <v>0</v>
      </c>
      <c r="M2897">
        <v>4</v>
      </c>
      <c r="N2897" t="b">
        <v>0</v>
      </c>
      <c r="O2897" t="s">
        <v>8273</v>
      </c>
      <c r="P2897" t="s">
        <v>8274</v>
      </c>
      <c r="Q2897" s="13">
        <f t="shared" si="181"/>
        <v>2014</v>
      </c>
      <c r="R2897" s="16">
        <f t="shared" si="182"/>
        <v>6</v>
      </c>
      <c r="S2897" t="str">
        <f t="shared" si="183"/>
        <v>Jun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f t="shared" si="180"/>
        <v>42701.908807870372</v>
      </c>
      <c r="L2898" t="b">
        <v>0</v>
      </c>
      <c r="M2898">
        <v>12</v>
      </c>
      <c r="N2898" t="b">
        <v>0</v>
      </c>
      <c r="O2898" t="s">
        <v>8273</v>
      </c>
      <c r="P2898" t="s">
        <v>8274</v>
      </c>
      <c r="Q2898" s="13">
        <f t="shared" si="181"/>
        <v>2016</v>
      </c>
      <c r="R2898" s="16">
        <f t="shared" si="182"/>
        <v>11</v>
      </c>
      <c r="S2898" t="str">
        <f t="shared" si="183"/>
        <v>Nov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f t="shared" si="180"/>
        <v>42258.646504629629</v>
      </c>
      <c r="L2899" t="b">
        <v>0</v>
      </c>
      <c r="M2899">
        <v>3</v>
      </c>
      <c r="N2899" t="b">
        <v>0</v>
      </c>
      <c r="O2899" t="s">
        <v>8273</v>
      </c>
      <c r="P2899" t="s">
        <v>8274</v>
      </c>
      <c r="Q2899" s="13">
        <f t="shared" si="181"/>
        <v>2015</v>
      </c>
      <c r="R2899" s="16">
        <f t="shared" si="182"/>
        <v>9</v>
      </c>
      <c r="S2899" t="str">
        <f t="shared" si="183"/>
        <v>Sep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f t="shared" si="180"/>
        <v>42278.664965277778</v>
      </c>
      <c r="L2900" t="b">
        <v>0</v>
      </c>
      <c r="M2900">
        <v>12</v>
      </c>
      <c r="N2900" t="b">
        <v>0</v>
      </c>
      <c r="O2900" t="s">
        <v>8273</v>
      </c>
      <c r="P2900" t="s">
        <v>8274</v>
      </c>
      <c r="Q2900" s="13">
        <f t="shared" si="181"/>
        <v>2015</v>
      </c>
      <c r="R2900" s="16">
        <f t="shared" si="182"/>
        <v>10</v>
      </c>
      <c r="S2900" t="str">
        <f t="shared" si="183"/>
        <v>Oct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f t="shared" si="180"/>
        <v>42515.078217592592</v>
      </c>
      <c r="L2901" t="b">
        <v>0</v>
      </c>
      <c r="M2901">
        <v>0</v>
      </c>
      <c r="N2901" t="b">
        <v>0</v>
      </c>
      <c r="O2901" t="s">
        <v>8273</v>
      </c>
      <c r="P2901" t="s">
        <v>8274</v>
      </c>
      <c r="Q2901" s="13">
        <f t="shared" si="181"/>
        <v>2016</v>
      </c>
      <c r="R2901" s="16">
        <f t="shared" si="182"/>
        <v>5</v>
      </c>
      <c r="S2901" t="str">
        <f t="shared" si="183"/>
        <v>May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f t="shared" si="180"/>
        <v>41830.234166666669</v>
      </c>
      <c r="L2902" t="b">
        <v>0</v>
      </c>
      <c r="M2902">
        <v>7</v>
      </c>
      <c r="N2902" t="b">
        <v>0</v>
      </c>
      <c r="O2902" t="s">
        <v>8273</v>
      </c>
      <c r="P2902" t="s">
        <v>8274</v>
      </c>
      <c r="Q2902" s="13">
        <f t="shared" si="181"/>
        <v>2014</v>
      </c>
      <c r="R2902" s="16">
        <f t="shared" si="182"/>
        <v>7</v>
      </c>
      <c r="S2902" t="str">
        <f t="shared" si="183"/>
        <v>Jul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f t="shared" si="180"/>
        <v>41982.904386574075</v>
      </c>
      <c r="L2903" t="b">
        <v>0</v>
      </c>
      <c r="M2903">
        <v>2</v>
      </c>
      <c r="N2903" t="b">
        <v>0</v>
      </c>
      <c r="O2903" t="s">
        <v>8273</v>
      </c>
      <c r="P2903" t="s">
        <v>8274</v>
      </c>
      <c r="Q2903" s="13">
        <f t="shared" si="181"/>
        <v>2014</v>
      </c>
      <c r="R2903" s="16">
        <f t="shared" si="182"/>
        <v>12</v>
      </c>
      <c r="S2903" t="str">
        <f t="shared" si="183"/>
        <v>Dec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f t="shared" si="180"/>
        <v>42210.439768518518</v>
      </c>
      <c r="L2904" t="b">
        <v>0</v>
      </c>
      <c r="M2904">
        <v>1</v>
      </c>
      <c r="N2904" t="b">
        <v>0</v>
      </c>
      <c r="O2904" t="s">
        <v>8273</v>
      </c>
      <c r="P2904" t="s">
        <v>8274</v>
      </c>
      <c r="Q2904" s="13">
        <f t="shared" si="181"/>
        <v>2015</v>
      </c>
      <c r="R2904" s="16">
        <f t="shared" si="182"/>
        <v>7</v>
      </c>
      <c r="S2904" t="str">
        <f t="shared" si="183"/>
        <v>Jul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f t="shared" si="180"/>
        <v>42196.166874999995</v>
      </c>
      <c r="L2905" t="b">
        <v>0</v>
      </c>
      <c r="M2905">
        <v>4</v>
      </c>
      <c r="N2905" t="b">
        <v>0</v>
      </c>
      <c r="O2905" t="s">
        <v>8273</v>
      </c>
      <c r="P2905" t="s">
        <v>8274</v>
      </c>
      <c r="Q2905" s="13">
        <f t="shared" si="181"/>
        <v>2015</v>
      </c>
      <c r="R2905" s="16">
        <f t="shared" si="182"/>
        <v>7</v>
      </c>
      <c r="S2905" t="str">
        <f t="shared" si="183"/>
        <v>Jul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f t="shared" si="180"/>
        <v>41940.967951388891</v>
      </c>
      <c r="L2906" t="b">
        <v>0</v>
      </c>
      <c r="M2906">
        <v>4</v>
      </c>
      <c r="N2906" t="b">
        <v>0</v>
      </c>
      <c r="O2906" t="s">
        <v>8273</v>
      </c>
      <c r="P2906" t="s">
        <v>8274</v>
      </c>
      <c r="Q2906" s="13">
        <f t="shared" si="181"/>
        <v>2014</v>
      </c>
      <c r="R2906" s="16">
        <f t="shared" si="182"/>
        <v>10</v>
      </c>
      <c r="S2906" t="str">
        <f t="shared" si="183"/>
        <v>Oct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f t="shared" si="180"/>
        <v>42606.056863425925</v>
      </c>
      <c r="L2907" t="b">
        <v>0</v>
      </c>
      <c r="M2907">
        <v>17</v>
      </c>
      <c r="N2907" t="b">
        <v>0</v>
      </c>
      <c r="O2907" t="s">
        <v>8273</v>
      </c>
      <c r="P2907" t="s">
        <v>8274</v>
      </c>
      <c r="Q2907" s="13">
        <f t="shared" si="181"/>
        <v>2016</v>
      </c>
      <c r="R2907" s="16">
        <f t="shared" si="182"/>
        <v>8</v>
      </c>
      <c r="S2907" t="str">
        <f t="shared" si="183"/>
        <v>Aug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f t="shared" si="180"/>
        <v>42199.648912037039</v>
      </c>
      <c r="L2908" t="b">
        <v>0</v>
      </c>
      <c r="M2908">
        <v>7</v>
      </c>
      <c r="N2908" t="b">
        <v>0</v>
      </c>
      <c r="O2908" t="s">
        <v>8273</v>
      </c>
      <c r="P2908" t="s">
        <v>8274</v>
      </c>
      <c r="Q2908" s="13">
        <f t="shared" si="181"/>
        <v>2015</v>
      </c>
      <c r="R2908" s="16">
        <f t="shared" si="182"/>
        <v>7</v>
      </c>
      <c r="S2908" t="str">
        <f t="shared" si="183"/>
        <v>Jul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f t="shared" si="180"/>
        <v>42444.877743055549</v>
      </c>
      <c r="L2909" t="b">
        <v>0</v>
      </c>
      <c r="M2909">
        <v>2</v>
      </c>
      <c r="N2909" t="b">
        <v>0</v>
      </c>
      <c r="O2909" t="s">
        <v>8273</v>
      </c>
      <c r="P2909" t="s">
        <v>8274</v>
      </c>
      <c r="Q2909" s="13">
        <f t="shared" si="181"/>
        <v>2016</v>
      </c>
      <c r="R2909" s="16">
        <f t="shared" si="182"/>
        <v>3</v>
      </c>
      <c r="S2909" t="str">
        <f t="shared" si="183"/>
        <v>Mar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f t="shared" si="180"/>
        <v>42499.731701388882</v>
      </c>
      <c r="L2910" t="b">
        <v>0</v>
      </c>
      <c r="M2910">
        <v>5</v>
      </c>
      <c r="N2910" t="b">
        <v>0</v>
      </c>
      <c r="O2910" t="s">
        <v>8273</v>
      </c>
      <c r="P2910" t="s">
        <v>8274</v>
      </c>
      <c r="Q2910" s="13">
        <f t="shared" si="181"/>
        <v>2016</v>
      </c>
      <c r="R2910" s="16">
        <f t="shared" si="182"/>
        <v>5</v>
      </c>
      <c r="S2910" t="str">
        <f t="shared" si="183"/>
        <v>May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f t="shared" si="180"/>
        <v>41929.266215277778</v>
      </c>
      <c r="L2911" t="b">
        <v>0</v>
      </c>
      <c r="M2911">
        <v>1</v>
      </c>
      <c r="N2911" t="b">
        <v>0</v>
      </c>
      <c r="O2911" t="s">
        <v>8273</v>
      </c>
      <c r="P2911" t="s">
        <v>8274</v>
      </c>
      <c r="Q2911" s="13">
        <f t="shared" si="181"/>
        <v>2014</v>
      </c>
      <c r="R2911" s="16">
        <f t="shared" si="182"/>
        <v>10</v>
      </c>
      <c r="S2911" t="str">
        <f t="shared" si="183"/>
        <v>Oct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f t="shared" si="180"/>
        <v>42107.841284722221</v>
      </c>
      <c r="L2912" t="b">
        <v>0</v>
      </c>
      <c r="M2912">
        <v>1</v>
      </c>
      <c r="N2912" t="b">
        <v>0</v>
      </c>
      <c r="O2912" t="s">
        <v>8273</v>
      </c>
      <c r="P2912" t="s">
        <v>8274</v>
      </c>
      <c r="Q2912" s="13">
        <f t="shared" si="181"/>
        <v>2015</v>
      </c>
      <c r="R2912" s="16">
        <f t="shared" si="182"/>
        <v>4</v>
      </c>
      <c r="S2912" t="str">
        <f t="shared" si="183"/>
        <v>Apr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f t="shared" si="180"/>
        <v>42142.768819444449</v>
      </c>
      <c r="L2913" t="b">
        <v>0</v>
      </c>
      <c r="M2913">
        <v>14</v>
      </c>
      <c r="N2913" t="b">
        <v>0</v>
      </c>
      <c r="O2913" t="s">
        <v>8273</v>
      </c>
      <c r="P2913" t="s">
        <v>8274</v>
      </c>
      <c r="Q2913" s="13">
        <f t="shared" si="181"/>
        <v>2015</v>
      </c>
      <c r="R2913" s="16">
        <f t="shared" si="182"/>
        <v>5</v>
      </c>
      <c r="S2913" t="str">
        <f t="shared" si="183"/>
        <v>May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f t="shared" si="180"/>
        <v>42354.131643518514</v>
      </c>
      <c r="L2914" t="b">
        <v>0</v>
      </c>
      <c r="M2914">
        <v>26</v>
      </c>
      <c r="N2914" t="b">
        <v>0</v>
      </c>
      <c r="O2914" t="s">
        <v>8273</v>
      </c>
      <c r="P2914" t="s">
        <v>8274</v>
      </c>
      <c r="Q2914" s="13">
        <f t="shared" si="181"/>
        <v>2015</v>
      </c>
      <c r="R2914" s="16">
        <f t="shared" si="182"/>
        <v>12</v>
      </c>
      <c r="S2914" t="str">
        <f t="shared" si="183"/>
        <v>Dec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f t="shared" si="180"/>
        <v>41828.922905092593</v>
      </c>
      <c r="L2915" t="b">
        <v>0</v>
      </c>
      <c r="M2915">
        <v>2</v>
      </c>
      <c r="N2915" t="b">
        <v>0</v>
      </c>
      <c r="O2915" t="s">
        <v>8273</v>
      </c>
      <c r="P2915" t="s">
        <v>8274</v>
      </c>
      <c r="Q2915" s="13">
        <f t="shared" si="181"/>
        <v>2014</v>
      </c>
      <c r="R2915" s="16">
        <f t="shared" si="182"/>
        <v>7</v>
      </c>
      <c r="S2915" t="str">
        <f t="shared" si="183"/>
        <v>Jul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f t="shared" si="180"/>
        <v>42017.907337962963</v>
      </c>
      <c r="L2916" t="b">
        <v>0</v>
      </c>
      <c r="M2916">
        <v>1</v>
      </c>
      <c r="N2916" t="b">
        <v>0</v>
      </c>
      <c r="O2916" t="s">
        <v>8273</v>
      </c>
      <c r="P2916" t="s">
        <v>8274</v>
      </c>
      <c r="Q2916" s="13">
        <f t="shared" si="181"/>
        <v>2015</v>
      </c>
      <c r="R2916" s="16">
        <f t="shared" si="182"/>
        <v>1</v>
      </c>
      <c r="S2916" t="str">
        <f t="shared" si="183"/>
        <v>Jan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f t="shared" si="180"/>
        <v>42415.398032407407</v>
      </c>
      <c r="L2917" t="b">
        <v>0</v>
      </c>
      <c r="M2917">
        <v>3</v>
      </c>
      <c r="N2917" t="b">
        <v>0</v>
      </c>
      <c r="O2917" t="s">
        <v>8273</v>
      </c>
      <c r="P2917" t="s">
        <v>8274</v>
      </c>
      <c r="Q2917" s="13">
        <f t="shared" si="181"/>
        <v>2016</v>
      </c>
      <c r="R2917" s="16">
        <f t="shared" si="182"/>
        <v>2</v>
      </c>
      <c r="S2917" t="str">
        <f t="shared" si="183"/>
        <v>Feb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f t="shared" si="180"/>
        <v>41755.476724537039</v>
      </c>
      <c r="L2918" t="b">
        <v>0</v>
      </c>
      <c r="M2918">
        <v>7</v>
      </c>
      <c r="N2918" t="b">
        <v>0</v>
      </c>
      <c r="O2918" t="s">
        <v>8273</v>
      </c>
      <c r="P2918" t="s">
        <v>8274</v>
      </c>
      <c r="Q2918" s="13">
        <f t="shared" si="181"/>
        <v>2014</v>
      </c>
      <c r="R2918" s="16">
        <f t="shared" si="182"/>
        <v>4</v>
      </c>
      <c r="S2918" t="str">
        <f t="shared" si="183"/>
        <v>Apr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f t="shared" si="180"/>
        <v>42245.234340277777</v>
      </c>
      <c r="L2919" t="b">
        <v>0</v>
      </c>
      <c r="M2919">
        <v>9</v>
      </c>
      <c r="N2919" t="b">
        <v>0</v>
      </c>
      <c r="O2919" t="s">
        <v>8273</v>
      </c>
      <c r="P2919" t="s">
        <v>8274</v>
      </c>
      <c r="Q2919" s="13">
        <f t="shared" si="181"/>
        <v>2015</v>
      </c>
      <c r="R2919" s="16">
        <f t="shared" si="182"/>
        <v>8</v>
      </c>
      <c r="S2919" t="str">
        <f t="shared" si="183"/>
        <v>Aug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f t="shared" si="180"/>
        <v>42278.629710648151</v>
      </c>
      <c r="L2920" t="b">
        <v>0</v>
      </c>
      <c r="M2920">
        <v>20</v>
      </c>
      <c r="N2920" t="b">
        <v>0</v>
      </c>
      <c r="O2920" t="s">
        <v>8273</v>
      </c>
      <c r="P2920" t="s">
        <v>8274</v>
      </c>
      <c r="Q2920" s="13">
        <f t="shared" si="181"/>
        <v>2015</v>
      </c>
      <c r="R2920" s="16">
        <f t="shared" si="182"/>
        <v>10</v>
      </c>
      <c r="S2920" t="str">
        <f t="shared" si="183"/>
        <v>Oct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f t="shared" si="180"/>
        <v>41826.61954861111</v>
      </c>
      <c r="L2921" t="b">
        <v>0</v>
      </c>
      <c r="M2921">
        <v>6</v>
      </c>
      <c r="N2921" t="b">
        <v>0</v>
      </c>
      <c r="O2921" t="s">
        <v>8273</v>
      </c>
      <c r="P2921" t="s">
        <v>8274</v>
      </c>
      <c r="Q2921" s="13">
        <f t="shared" si="181"/>
        <v>2014</v>
      </c>
      <c r="R2921" s="16">
        <f t="shared" si="182"/>
        <v>7</v>
      </c>
      <c r="S2921" t="str">
        <f t="shared" si="183"/>
        <v>Jul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f t="shared" si="180"/>
        <v>42058.792476851857</v>
      </c>
      <c r="L2922" t="b">
        <v>0</v>
      </c>
      <c r="M2922">
        <v>13</v>
      </c>
      <c r="N2922" t="b">
        <v>0</v>
      </c>
      <c r="O2922" t="s">
        <v>8273</v>
      </c>
      <c r="P2922" t="s">
        <v>8274</v>
      </c>
      <c r="Q2922" s="13">
        <f t="shared" si="181"/>
        <v>2015</v>
      </c>
      <c r="R2922" s="16">
        <f t="shared" si="182"/>
        <v>2</v>
      </c>
      <c r="S2922" t="str">
        <f t="shared" si="183"/>
        <v>Feb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f t="shared" si="180"/>
        <v>41877.886620370373</v>
      </c>
      <c r="L2923" t="b">
        <v>0</v>
      </c>
      <c r="M2923">
        <v>3</v>
      </c>
      <c r="N2923" t="b">
        <v>1</v>
      </c>
      <c r="O2923" t="s">
        <v>8273</v>
      </c>
      <c r="P2923" t="s">
        <v>8315</v>
      </c>
      <c r="Q2923" s="13">
        <f t="shared" si="181"/>
        <v>2014</v>
      </c>
      <c r="R2923" s="16">
        <f t="shared" si="182"/>
        <v>8</v>
      </c>
      <c r="S2923" t="str">
        <f t="shared" si="183"/>
        <v>Aug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f t="shared" si="180"/>
        <v>42097.874155092592</v>
      </c>
      <c r="L2924" t="b">
        <v>0</v>
      </c>
      <c r="M2924">
        <v>6</v>
      </c>
      <c r="N2924" t="b">
        <v>1</v>
      </c>
      <c r="O2924" t="s">
        <v>8273</v>
      </c>
      <c r="P2924" t="s">
        <v>8315</v>
      </c>
      <c r="Q2924" s="13">
        <f t="shared" si="181"/>
        <v>2015</v>
      </c>
      <c r="R2924" s="16">
        <f t="shared" si="182"/>
        <v>4</v>
      </c>
      <c r="S2924" t="str">
        <f t="shared" si="183"/>
        <v>Apr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f t="shared" si="180"/>
        <v>42013.15253472222</v>
      </c>
      <c r="L2925" t="b">
        <v>0</v>
      </c>
      <c r="M2925">
        <v>10</v>
      </c>
      <c r="N2925" t="b">
        <v>1</v>
      </c>
      <c r="O2925" t="s">
        <v>8273</v>
      </c>
      <c r="P2925" t="s">
        <v>8315</v>
      </c>
      <c r="Q2925" s="13">
        <f t="shared" si="181"/>
        <v>2015</v>
      </c>
      <c r="R2925" s="16">
        <f t="shared" si="182"/>
        <v>1</v>
      </c>
      <c r="S2925" t="str">
        <f t="shared" si="183"/>
        <v>Jan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f t="shared" si="180"/>
        <v>42103.556828703702</v>
      </c>
      <c r="L2926" t="b">
        <v>0</v>
      </c>
      <c r="M2926">
        <v>147</v>
      </c>
      <c r="N2926" t="b">
        <v>1</v>
      </c>
      <c r="O2926" t="s">
        <v>8273</v>
      </c>
      <c r="P2926" t="s">
        <v>8315</v>
      </c>
      <c r="Q2926" s="13">
        <f t="shared" si="181"/>
        <v>2015</v>
      </c>
      <c r="R2926" s="16">
        <f t="shared" si="182"/>
        <v>4</v>
      </c>
      <c r="S2926" t="str">
        <f t="shared" si="183"/>
        <v>Apr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f t="shared" si="180"/>
        <v>41863.584120370368</v>
      </c>
      <c r="L2927" t="b">
        <v>0</v>
      </c>
      <c r="M2927">
        <v>199</v>
      </c>
      <c r="N2927" t="b">
        <v>1</v>
      </c>
      <c r="O2927" t="s">
        <v>8273</v>
      </c>
      <c r="P2927" t="s">
        <v>8315</v>
      </c>
      <c r="Q2927" s="13">
        <f t="shared" si="181"/>
        <v>2014</v>
      </c>
      <c r="R2927" s="16">
        <f t="shared" si="182"/>
        <v>8</v>
      </c>
      <c r="S2927" t="str">
        <f t="shared" si="183"/>
        <v>Aug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f t="shared" si="180"/>
        <v>42044.765960648147</v>
      </c>
      <c r="L2928" t="b">
        <v>0</v>
      </c>
      <c r="M2928">
        <v>50</v>
      </c>
      <c r="N2928" t="b">
        <v>1</v>
      </c>
      <c r="O2928" t="s">
        <v>8273</v>
      </c>
      <c r="P2928" t="s">
        <v>8315</v>
      </c>
      <c r="Q2928" s="13">
        <f t="shared" si="181"/>
        <v>2015</v>
      </c>
      <c r="R2928" s="16">
        <f t="shared" si="182"/>
        <v>2</v>
      </c>
      <c r="S2928" t="str">
        <f t="shared" si="183"/>
        <v>Feb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f t="shared" si="180"/>
        <v>41806.669317129628</v>
      </c>
      <c r="L2929" t="b">
        <v>0</v>
      </c>
      <c r="M2929">
        <v>21</v>
      </c>
      <c r="N2929" t="b">
        <v>1</v>
      </c>
      <c r="O2929" t="s">
        <v>8273</v>
      </c>
      <c r="P2929" t="s">
        <v>8315</v>
      </c>
      <c r="Q2929" s="13">
        <f t="shared" si="181"/>
        <v>2014</v>
      </c>
      <c r="R2929" s="16">
        <f t="shared" si="182"/>
        <v>6</v>
      </c>
      <c r="S2929" t="str">
        <f t="shared" si="183"/>
        <v>Jun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f t="shared" si="180"/>
        <v>42403.998217592598</v>
      </c>
      <c r="L2930" t="b">
        <v>0</v>
      </c>
      <c r="M2930">
        <v>24</v>
      </c>
      <c r="N2930" t="b">
        <v>1</v>
      </c>
      <c r="O2930" t="s">
        <v>8273</v>
      </c>
      <c r="P2930" t="s">
        <v>8315</v>
      </c>
      <c r="Q2930" s="13">
        <f t="shared" si="181"/>
        <v>2016</v>
      </c>
      <c r="R2930" s="16">
        <f t="shared" si="182"/>
        <v>2</v>
      </c>
      <c r="S2930" t="str">
        <f t="shared" si="183"/>
        <v>Feb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f t="shared" si="180"/>
        <v>41754.564328703702</v>
      </c>
      <c r="L2931" t="b">
        <v>0</v>
      </c>
      <c r="M2931">
        <v>32</v>
      </c>
      <c r="N2931" t="b">
        <v>1</v>
      </c>
      <c r="O2931" t="s">
        <v>8273</v>
      </c>
      <c r="P2931" t="s">
        <v>8315</v>
      </c>
      <c r="Q2931" s="13">
        <f t="shared" si="181"/>
        <v>2014</v>
      </c>
      <c r="R2931" s="16">
        <f t="shared" si="182"/>
        <v>4</v>
      </c>
      <c r="S2931" t="str">
        <f t="shared" si="183"/>
        <v>Apr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f t="shared" si="180"/>
        <v>42101.584074074075</v>
      </c>
      <c r="L2932" t="b">
        <v>0</v>
      </c>
      <c r="M2932">
        <v>62</v>
      </c>
      <c r="N2932" t="b">
        <v>1</v>
      </c>
      <c r="O2932" t="s">
        <v>8273</v>
      </c>
      <c r="P2932" t="s">
        <v>8315</v>
      </c>
      <c r="Q2932" s="13">
        <f t="shared" si="181"/>
        <v>2015</v>
      </c>
      <c r="R2932" s="16">
        <f t="shared" si="182"/>
        <v>4</v>
      </c>
      <c r="S2932" t="str">
        <f t="shared" si="183"/>
        <v>Apr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f t="shared" si="180"/>
        <v>41872.291238425925</v>
      </c>
      <c r="L2933" t="b">
        <v>0</v>
      </c>
      <c r="M2933">
        <v>9</v>
      </c>
      <c r="N2933" t="b">
        <v>1</v>
      </c>
      <c r="O2933" t="s">
        <v>8273</v>
      </c>
      <c r="P2933" t="s">
        <v>8315</v>
      </c>
      <c r="Q2933" s="13">
        <f t="shared" si="181"/>
        <v>2014</v>
      </c>
      <c r="R2933" s="16">
        <f t="shared" si="182"/>
        <v>8</v>
      </c>
      <c r="S2933" t="str">
        <f t="shared" si="183"/>
        <v>Aug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f t="shared" si="180"/>
        <v>42025.164780092593</v>
      </c>
      <c r="L2934" t="b">
        <v>0</v>
      </c>
      <c r="M2934">
        <v>38</v>
      </c>
      <c r="N2934" t="b">
        <v>1</v>
      </c>
      <c r="O2934" t="s">
        <v>8273</v>
      </c>
      <c r="P2934" t="s">
        <v>8315</v>
      </c>
      <c r="Q2934" s="13">
        <f t="shared" si="181"/>
        <v>2015</v>
      </c>
      <c r="R2934" s="16">
        <f t="shared" si="182"/>
        <v>1</v>
      </c>
      <c r="S2934" t="str">
        <f t="shared" si="183"/>
        <v>Jan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f t="shared" si="180"/>
        <v>42495.956631944442</v>
      </c>
      <c r="L2935" t="b">
        <v>0</v>
      </c>
      <c r="M2935">
        <v>54</v>
      </c>
      <c r="N2935" t="b">
        <v>1</v>
      </c>
      <c r="O2935" t="s">
        <v>8273</v>
      </c>
      <c r="P2935" t="s">
        <v>8315</v>
      </c>
      <c r="Q2935" s="13">
        <f t="shared" si="181"/>
        <v>2016</v>
      </c>
      <c r="R2935" s="16">
        <f t="shared" si="182"/>
        <v>5</v>
      </c>
      <c r="S2935" t="str">
        <f t="shared" si="183"/>
        <v>May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f t="shared" si="180"/>
        <v>41775.636157407411</v>
      </c>
      <c r="L2936" t="b">
        <v>0</v>
      </c>
      <c r="M2936">
        <v>37</v>
      </c>
      <c r="N2936" t="b">
        <v>1</v>
      </c>
      <c r="O2936" t="s">
        <v>8273</v>
      </c>
      <c r="P2936" t="s">
        <v>8315</v>
      </c>
      <c r="Q2936" s="13">
        <f t="shared" si="181"/>
        <v>2014</v>
      </c>
      <c r="R2936" s="16">
        <f t="shared" si="182"/>
        <v>5</v>
      </c>
      <c r="S2936" t="str">
        <f t="shared" si="183"/>
        <v>May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f t="shared" si="180"/>
        <v>42553.583425925928</v>
      </c>
      <c r="L2937" t="b">
        <v>0</v>
      </c>
      <c r="M2937">
        <v>39</v>
      </c>
      <c r="N2937" t="b">
        <v>1</v>
      </c>
      <c r="O2937" t="s">
        <v>8273</v>
      </c>
      <c r="P2937" t="s">
        <v>8315</v>
      </c>
      <c r="Q2937" s="13">
        <f t="shared" si="181"/>
        <v>2016</v>
      </c>
      <c r="R2937" s="16">
        <f t="shared" si="182"/>
        <v>7</v>
      </c>
      <c r="S2937" t="str">
        <f t="shared" si="183"/>
        <v>Jul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f t="shared" si="180"/>
        <v>41912.650729166664</v>
      </c>
      <c r="L2938" t="b">
        <v>0</v>
      </c>
      <c r="M2938">
        <v>34</v>
      </c>
      <c r="N2938" t="b">
        <v>1</v>
      </c>
      <c r="O2938" t="s">
        <v>8273</v>
      </c>
      <c r="P2938" t="s">
        <v>8315</v>
      </c>
      <c r="Q2938" s="13">
        <f t="shared" si="181"/>
        <v>2014</v>
      </c>
      <c r="R2938" s="16">
        <f t="shared" si="182"/>
        <v>9</v>
      </c>
      <c r="S2938" t="str">
        <f t="shared" si="183"/>
        <v>Sep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f t="shared" si="180"/>
        <v>41803.457326388889</v>
      </c>
      <c r="L2939" t="b">
        <v>0</v>
      </c>
      <c r="M2939">
        <v>55</v>
      </c>
      <c r="N2939" t="b">
        <v>1</v>
      </c>
      <c r="O2939" t="s">
        <v>8273</v>
      </c>
      <c r="P2939" t="s">
        <v>8315</v>
      </c>
      <c r="Q2939" s="13">
        <f t="shared" si="181"/>
        <v>2014</v>
      </c>
      <c r="R2939" s="16">
        <f t="shared" si="182"/>
        <v>6</v>
      </c>
      <c r="S2939" t="str">
        <f t="shared" si="183"/>
        <v>Jun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f t="shared" si="180"/>
        <v>42004.703865740739</v>
      </c>
      <c r="L2940" t="b">
        <v>0</v>
      </c>
      <c r="M2940">
        <v>32</v>
      </c>
      <c r="N2940" t="b">
        <v>1</v>
      </c>
      <c r="O2940" t="s">
        <v>8273</v>
      </c>
      <c r="P2940" t="s">
        <v>8315</v>
      </c>
      <c r="Q2940" s="13">
        <f t="shared" si="181"/>
        <v>2014</v>
      </c>
      <c r="R2940" s="16">
        <f t="shared" si="182"/>
        <v>12</v>
      </c>
      <c r="S2940" t="str">
        <f t="shared" si="183"/>
        <v>Dec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f t="shared" si="180"/>
        <v>41845.809166666666</v>
      </c>
      <c r="L2941" t="b">
        <v>0</v>
      </c>
      <c r="M2941">
        <v>25</v>
      </c>
      <c r="N2941" t="b">
        <v>1</v>
      </c>
      <c r="O2941" t="s">
        <v>8273</v>
      </c>
      <c r="P2941" t="s">
        <v>8315</v>
      </c>
      <c r="Q2941" s="13">
        <f t="shared" si="181"/>
        <v>2014</v>
      </c>
      <c r="R2941" s="16">
        <f t="shared" si="182"/>
        <v>7</v>
      </c>
      <c r="S2941" t="str">
        <f t="shared" si="183"/>
        <v>Jul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f t="shared" si="180"/>
        <v>41982.773356481484</v>
      </c>
      <c r="L2942" t="b">
        <v>0</v>
      </c>
      <c r="M2942">
        <v>33</v>
      </c>
      <c r="N2942" t="b">
        <v>1</v>
      </c>
      <c r="O2942" t="s">
        <v>8273</v>
      </c>
      <c r="P2942" t="s">
        <v>8315</v>
      </c>
      <c r="Q2942" s="13">
        <f t="shared" si="181"/>
        <v>2014</v>
      </c>
      <c r="R2942" s="16">
        <f t="shared" si="182"/>
        <v>12</v>
      </c>
      <c r="S2942" t="str">
        <f t="shared" si="183"/>
        <v>Dec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f t="shared" si="180"/>
        <v>42034.960127314815</v>
      </c>
      <c r="L2943" t="b">
        <v>0</v>
      </c>
      <c r="M2943">
        <v>1</v>
      </c>
      <c r="N2943" t="b">
        <v>0</v>
      </c>
      <c r="O2943" t="s">
        <v>8273</v>
      </c>
      <c r="P2943" t="s">
        <v>8313</v>
      </c>
      <c r="Q2943" s="13">
        <f t="shared" si="181"/>
        <v>2015</v>
      </c>
      <c r="R2943" s="16">
        <f t="shared" si="182"/>
        <v>1</v>
      </c>
      <c r="S2943" t="str">
        <f t="shared" si="183"/>
        <v>Jan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f t="shared" si="180"/>
        <v>42334.803923611107</v>
      </c>
      <c r="L2944" t="b">
        <v>0</v>
      </c>
      <c r="M2944">
        <v>202</v>
      </c>
      <c r="N2944" t="b">
        <v>0</v>
      </c>
      <c r="O2944" t="s">
        <v>8273</v>
      </c>
      <c r="P2944" t="s">
        <v>8313</v>
      </c>
      <c r="Q2944" s="13">
        <f t="shared" si="181"/>
        <v>2015</v>
      </c>
      <c r="R2944" s="16">
        <f t="shared" si="182"/>
        <v>11</v>
      </c>
      <c r="S2944" t="str">
        <f t="shared" si="183"/>
        <v>Nov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f t="shared" si="180"/>
        <v>42077.129398148143</v>
      </c>
      <c r="L2945" t="b">
        <v>0</v>
      </c>
      <c r="M2945">
        <v>0</v>
      </c>
      <c r="N2945" t="b">
        <v>0</v>
      </c>
      <c r="O2945" t="s">
        <v>8273</v>
      </c>
      <c r="P2945" t="s">
        <v>8313</v>
      </c>
      <c r="Q2945" s="13">
        <f t="shared" si="181"/>
        <v>2015</v>
      </c>
      <c r="R2945" s="16">
        <f t="shared" si="182"/>
        <v>3</v>
      </c>
      <c r="S2945" t="str">
        <f t="shared" si="183"/>
        <v>Mar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f t="shared" si="180"/>
        <v>42132.9143287037</v>
      </c>
      <c r="L2946" t="b">
        <v>0</v>
      </c>
      <c r="M2946">
        <v>1</v>
      </c>
      <c r="N2946" t="b">
        <v>0</v>
      </c>
      <c r="O2946" t="s">
        <v>8273</v>
      </c>
      <c r="P2946" t="s">
        <v>8313</v>
      </c>
      <c r="Q2946" s="13">
        <f t="shared" si="181"/>
        <v>2015</v>
      </c>
      <c r="R2946" s="16">
        <f t="shared" si="182"/>
        <v>5</v>
      </c>
      <c r="S2946" t="str">
        <f t="shared" si="183"/>
        <v>May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f t="shared" ref="K2947:K3010" si="184">J2947/60/60/24+DATE(1970,1,1)</f>
        <v>42118.139583333337</v>
      </c>
      <c r="L2947" t="b">
        <v>0</v>
      </c>
      <c r="M2947">
        <v>0</v>
      </c>
      <c r="N2947" t="b">
        <v>0</v>
      </c>
      <c r="O2947" t="s">
        <v>8273</v>
      </c>
      <c r="P2947" t="s">
        <v>8313</v>
      </c>
      <c r="Q2947" s="13">
        <f t="shared" ref="Q2947:Q3010" si="185">YEAR(K2947)</f>
        <v>2015</v>
      </c>
      <c r="R2947" s="16">
        <f t="shared" ref="R2947:R3010" si="186">MONTH(K2947)</f>
        <v>4</v>
      </c>
      <c r="S2947" t="str">
        <f t="shared" ref="S2947:S3010" si="187">TEXT(R2947*29,"MMM")</f>
        <v>Apr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f t="shared" si="184"/>
        <v>42567.531157407408</v>
      </c>
      <c r="L2948" t="b">
        <v>0</v>
      </c>
      <c r="M2948">
        <v>2</v>
      </c>
      <c r="N2948" t="b">
        <v>0</v>
      </c>
      <c r="O2948" t="s">
        <v>8273</v>
      </c>
      <c r="P2948" t="s">
        <v>8313</v>
      </c>
      <c r="Q2948" s="13">
        <f t="shared" si="185"/>
        <v>2016</v>
      </c>
      <c r="R2948" s="16">
        <f t="shared" si="186"/>
        <v>7</v>
      </c>
      <c r="S2948" t="str">
        <f t="shared" si="187"/>
        <v>Jul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f t="shared" si="184"/>
        <v>42649.562118055561</v>
      </c>
      <c r="L2949" t="b">
        <v>0</v>
      </c>
      <c r="M2949">
        <v>13</v>
      </c>
      <c r="N2949" t="b">
        <v>0</v>
      </c>
      <c r="O2949" t="s">
        <v>8273</v>
      </c>
      <c r="P2949" t="s">
        <v>8313</v>
      </c>
      <c r="Q2949" s="13">
        <f t="shared" si="185"/>
        <v>2016</v>
      </c>
      <c r="R2949" s="16">
        <f t="shared" si="186"/>
        <v>10</v>
      </c>
      <c r="S2949" t="str">
        <f t="shared" si="187"/>
        <v>Oct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f t="shared" si="184"/>
        <v>42097.649224537032</v>
      </c>
      <c r="L2950" t="b">
        <v>0</v>
      </c>
      <c r="M2950">
        <v>9</v>
      </c>
      <c r="N2950" t="b">
        <v>0</v>
      </c>
      <c r="O2950" t="s">
        <v>8273</v>
      </c>
      <c r="P2950" t="s">
        <v>8313</v>
      </c>
      <c r="Q2950" s="13">
        <f t="shared" si="185"/>
        <v>2015</v>
      </c>
      <c r="R2950" s="16">
        <f t="shared" si="186"/>
        <v>4</v>
      </c>
      <c r="S2950" t="str">
        <f t="shared" si="187"/>
        <v>Apr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f t="shared" si="184"/>
        <v>42297.823113425926</v>
      </c>
      <c r="L2951" t="b">
        <v>0</v>
      </c>
      <c r="M2951">
        <v>2</v>
      </c>
      <c r="N2951" t="b">
        <v>0</v>
      </c>
      <c r="O2951" t="s">
        <v>8273</v>
      </c>
      <c r="P2951" t="s">
        <v>8313</v>
      </c>
      <c r="Q2951" s="13">
        <f t="shared" si="185"/>
        <v>2015</v>
      </c>
      <c r="R2951" s="16">
        <f t="shared" si="186"/>
        <v>10</v>
      </c>
      <c r="S2951" t="str">
        <f t="shared" si="187"/>
        <v>Oct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f t="shared" si="184"/>
        <v>42362.36518518519</v>
      </c>
      <c r="L2952" t="b">
        <v>0</v>
      </c>
      <c r="M2952">
        <v>0</v>
      </c>
      <c r="N2952" t="b">
        <v>0</v>
      </c>
      <c r="O2952" t="s">
        <v>8273</v>
      </c>
      <c r="P2952" t="s">
        <v>8313</v>
      </c>
      <c r="Q2952" s="13">
        <f t="shared" si="185"/>
        <v>2015</v>
      </c>
      <c r="R2952" s="16">
        <f t="shared" si="186"/>
        <v>12</v>
      </c>
      <c r="S2952" t="str">
        <f t="shared" si="187"/>
        <v>Dec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f t="shared" si="184"/>
        <v>41872.802928240737</v>
      </c>
      <c r="L2953" t="b">
        <v>0</v>
      </c>
      <c r="M2953">
        <v>58</v>
      </c>
      <c r="N2953" t="b">
        <v>0</v>
      </c>
      <c r="O2953" t="s">
        <v>8273</v>
      </c>
      <c r="P2953" t="s">
        <v>8313</v>
      </c>
      <c r="Q2953" s="13">
        <f t="shared" si="185"/>
        <v>2014</v>
      </c>
      <c r="R2953" s="16">
        <f t="shared" si="186"/>
        <v>8</v>
      </c>
      <c r="S2953" t="str">
        <f t="shared" si="187"/>
        <v>Aug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f t="shared" si="184"/>
        <v>42628.690266203703</v>
      </c>
      <c r="L2954" t="b">
        <v>0</v>
      </c>
      <c r="M2954">
        <v>8</v>
      </c>
      <c r="N2954" t="b">
        <v>0</v>
      </c>
      <c r="O2954" t="s">
        <v>8273</v>
      </c>
      <c r="P2954" t="s">
        <v>8313</v>
      </c>
      <c r="Q2954" s="13">
        <f t="shared" si="185"/>
        <v>2016</v>
      </c>
      <c r="R2954" s="16">
        <f t="shared" si="186"/>
        <v>9</v>
      </c>
      <c r="S2954" t="str">
        <f t="shared" si="187"/>
        <v>Sep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f t="shared" si="184"/>
        <v>42255.791909722218</v>
      </c>
      <c r="L2955" t="b">
        <v>0</v>
      </c>
      <c r="M2955">
        <v>3</v>
      </c>
      <c r="N2955" t="b">
        <v>0</v>
      </c>
      <c r="O2955" t="s">
        <v>8273</v>
      </c>
      <c r="P2955" t="s">
        <v>8313</v>
      </c>
      <c r="Q2955" s="13">
        <f t="shared" si="185"/>
        <v>2015</v>
      </c>
      <c r="R2955" s="16">
        <f t="shared" si="186"/>
        <v>9</v>
      </c>
      <c r="S2955" t="str">
        <f t="shared" si="187"/>
        <v>Sep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f t="shared" si="184"/>
        <v>42790.583368055552</v>
      </c>
      <c r="L2956" t="b">
        <v>0</v>
      </c>
      <c r="M2956">
        <v>0</v>
      </c>
      <c r="N2956" t="b">
        <v>0</v>
      </c>
      <c r="O2956" t="s">
        <v>8273</v>
      </c>
      <c r="P2956" t="s">
        <v>8313</v>
      </c>
      <c r="Q2956" s="13">
        <f t="shared" si="185"/>
        <v>2017</v>
      </c>
      <c r="R2956" s="16">
        <f t="shared" si="186"/>
        <v>2</v>
      </c>
      <c r="S2956" t="str">
        <f t="shared" si="187"/>
        <v>Feb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f t="shared" si="184"/>
        <v>42141.741307870368</v>
      </c>
      <c r="L2957" t="b">
        <v>0</v>
      </c>
      <c r="M2957">
        <v>11</v>
      </c>
      <c r="N2957" t="b">
        <v>0</v>
      </c>
      <c r="O2957" t="s">
        <v>8273</v>
      </c>
      <c r="P2957" t="s">
        <v>8313</v>
      </c>
      <c r="Q2957" s="13">
        <f t="shared" si="185"/>
        <v>2015</v>
      </c>
      <c r="R2957" s="16">
        <f t="shared" si="186"/>
        <v>5</v>
      </c>
      <c r="S2957" t="str">
        <f t="shared" si="187"/>
        <v>May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f t="shared" si="184"/>
        <v>42464.958912037036</v>
      </c>
      <c r="L2958" t="b">
        <v>0</v>
      </c>
      <c r="M2958">
        <v>20</v>
      </c>
      <c r="N2958" t="b">
        <v>0</v>
      </c>
      <c r="O2958" t="s">
        <v>8273</v>
      </c>
      <c r="P2958" t="s">
        <v>8313</v>
      </c>
      <c r="Q2958" s="13">
        <f t="shared" si="185"/>
        <v>2016</v>
      </c>
      <c r="R2958" s="16">
        <f t="shared" si="186"/>
        <v>4</v>
      </c>
      <c r="S2958" t="str">
        <f t="shared" si="187"/>
        <v>Apr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f t="shared" si="184"/>
        <v>42031.011249999996</v>
      </c>
      <c r="L2959" t="b">
        <v>0</v>
      </c>
      <c r="M2959">
        <v>3</v>
      </c>
      <c r="N2959" t="b">
        <v>0</v>
      </c>
      <c r="O2959" t="s">
        <v>8273</v>
      </c>
      <c r="P2959" t="s">
        <v>8313</v>
      </c>
      <c r="Q2959" s="13">
        <f t="shared" si="185"/>
        <v>2015</v>
      </c>
      <c r="R2959" s="16">
        <f t="shared" si="186"/>
        <v>1</v>
      </c>
      <c r="S2959" t="str">
        <f t="shared" si="187"/>
        <v>Jan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f t="shared" si="184"/>
        <v>42438.779131944444</v>
      </c>
      <c r="L2960" t="b">
        <v>0</v>
      </c>
      <c r="M2960">
        <v>0</v>
      </c>
      <c r="N2960" t="b">
        <v>0</v>
      </c>
      <c r="O2960" t="s">
        <v>8273</v>
      </c>
      <c r="P2960" t="s">
        <v>8313</v>
      </c>
      <c r="Q2960" s="13">
        <f t="shared" si="185"/>
        <v>2016</v>
      </c>
      <c r="R2960" s="16">
        <f t="shared" si="186"/>
        <v>3</v>
      </c>
      <c r="S2960" t="str">
        <f t="shared" si="187"/>
        <v>Mar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f t="shared" si="184"/>
        <v>42498.008391203708</v>
      </c>
      <c r="L2961" t="b">
        <v>0</v>
      </c>
      <c r="M2961">
        <v>0</v>
      </c>
      <c r="N2961" t="b">
        <v>0</v>
      </c>
      <c r="O2961" t="s">
        <v>8273</v>
      </c>
      <c r="P2961" t="s">
        <v>8313</v>
      </c>
      <c r="Q2961" s="13">
        <f t="shared" si="185"/>
        <v>2016</v>
      </c>
      <c r="R2961" s="16">
        <f t="shared" si="186"/>
        <v>5</v>
      </c>
      <c r="S2961" t="str">
        <f t="shared" si="187"/>
        <v>May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f t="shared" si="184"/>
        <v>41863.757210648146</v>
      </c>
      <c r="L2962" t="b">
        <v>0</v>
      </c>
      <c r="M2962">
        <v>0</v>
      </c>
      <c r="N2962" t="b">
        <v>0</v>
      </c>
      <c r="O2962" t="s">
        <v>8273</v>
      </c>
      <c r="P2962" t="s">
        <v>8313</v>
      </c>
      <c r="Q2962" s="13">
        <f t="shared" si="185"/>
        <v>2014</v>
      </c>
      <c r="R2962" s="16">
        <f t="shared" si="186"/>
        <v>8</v>
      </c>
      <c r="S2962" t="str">
        <f t="shared" si="187"/>
        <v>Aug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f t="shared" si="184"/>
        <v>42061.212488425925</v>
      </c>
      <c r="L2963" t="b">
        <v>0</v>
      </c>
      <c r="M2963">
        <v>108</v>
      </c>
      <c r="N2963" t="b">
        <v>1</v>
      </c>
      <c r="O2963" t="s">
        <v>8273</v>
      </c>
      <c r="P2963" t="s">
        <v>8274</v>
      </c>
      <c r="Q2963" s="13">
        <f t="shared" si="185"/>
        <v>2015</v>
      </c>
      <c r="R2963" s="16">
        <f t="shared" si="186"/>
        <v>2</v>
      </c>
      <c r="S2963" t="str">
        <f t="shared" si="187"/>
        <v>Feb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f t="shared" si="184"/>
        <v>42036.24428240741</v>
      </c>
      <c r="L2964" t="b">
        <v>0</v>
      </c>
      <c r="M2964">
        <v>20</v>
      </c>
      <c r="N2964" t="b">
        <v>1</v>
      </c>
      <c r="O2964" t="s">
        <v>8273</v>
      </c>
      <c r="P2964" t="s">
        <v>8274</v>
      </c>
      <c r="Q2964" s="13">
        <f t="shared" si="185"/>
        <v>2015</v>
      </c>
      <c r="R2964" s="16">
        <f t="shared" si="186"/>
        <v>2</v>
      </c>
      <c r="S2964" t="str">
        <f t="shared" si="187"/>
        <v>Feb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f t="shared" si="184"/>
        <v>42157.470185185186</v>
      </c>
      <c r="L2965" t="b">
        <v>0</v>
      </c>
      <c r="M2965">
        <v>98</v>
      </c>
      <c r="N2965" t="b">
        <v>1</v>
      </c>
      <c r="O2965" t="s">
        <v>8273</v>
      </c>
      <c r="P2965" t="s">
        <v>8274</v>
      </c>
      <c r="Q2965" s="13">
        <f t="shared" si="185"/>
        <v>2015</v>
      </c>
      <c r="R2965" s="16">
        <f t="shared" si="186"/>
        <v>6</v>
      </c>
      <c r="S2965" t="str">
        <f t="shared" si="187"/>
        <v>Jun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f t="shared" si="184"/>
        <v>41827.909942129627</v>
      </c>
      <c r="L2966" t="b">
        <v>0</v>
      </c>
      <c r="M2966">
        <v>196</v>
      </c>
      <c r="N2966" t="b">
        <v>1</v>
      </c>
      <c r="O2966" t="s">
        <v>8273</v>
      </c>
      <c r="P2966" t="s">
        <v>8274</v>
      </c>
      <c r="Q2966" s="13">
        <f t="shared" si="185"/>
        <v>2014</v>
      </c>
      <c r="R2966" s="16">
        <f t="shared" si="186"/>
        <v>7</v>
      </c>
      <c r="S2966" t="str">
        <f t="shared" si="187"/>
        <v>Jul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f t="shared" si="184"/>
        <v>42162.729548611111</v>
      </c>
      <c r="L2967" t="b">
        <v>0</v>
      </c>
      <c r="M2967">
        <v>39</v>
      </c>
      <c r="N2967" t="b">
        <v>1</v>
      </c>
      <c r="O2967" t="s">
        <v>8273</v>
      </c>
      <c r="P2967" t="s">
        <v>8274</v>
      </c>
      <c r="Q2967" s="13">
        <f t="shared" si="185"/>
        <v>2015</v>
      </c>
      <c r="R2967" s="16">
        <f t="shared" si="186"/>
        <v>6</v>
      </c>
      <c r="S2967" t="str">
        <f t="shared" si="187"/>
        <v>Jun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f t="shared" si="184"/>
        <v>42233.738564814819</v>
      </c>
      <c r="L2968" t="b">
        <v>0</v>
      </c>
      <c r="M2968">
        <v>128</v>
      </c>
      <c r="N2968" t="b">
        <v>1</v>
      </c>
      <c r="O2968" t="s">
        <v>8273</v>
      </c>
      <c r="P2968" t="s">
        <v>8274</v>
      </c>
      <c r="Q2968" s="13">
        <f t="shared" si="185"/>
        <v>2015</v>
      </c>
      <c r="R2968" s="16">
        <f t="shared" si="186"/>
        <v>8</v>
      </c>
      <c r="S2968" t="str">
        <f t="shared" si="187"/>
        <v>Aug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f t="shared" si="184"/>
        <v>42042.197824074072</v>
      </c>
      <c r="L2969" t="b">
        <v>0</v>
      </c>
      <c r="M2969">
        <v>71</v>
      </c>
      <c r="N2969" t="b">
        <v>1</v>
      </c>
      <c r="O2969" t="s">
        <v>8273</v>
      </c>
      <c r="P2969" t="s">
        <v>8274</v>
      </c>
      <c r="Q2969" s="13">
        <f t="shared" si="185"/>
        <v>2015</v>
      </c>
      <c r="R2969" s="16">
        <f t="shared" si="186"/>
        <v>2</v>
      </c>
      <c r="S2969" t="str">
        <f t="shared" si="187"/>
        <v>Feb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f t="shared" si="184"/>
        <v>42585.523842592593</v>
      </c>
      <c r="L2970" t="b">
        <v>0</v>
      </c>
      <c r="M2970">
        <v>47</v>
      </c>
      <c r="N2970" t="b">
        <v>1</v>
      </c>
      <c r="O2970" t="s">
        <v>8273</v>
      </c>
      <c r="P2970" t="s">
        <v>8274</v>
      </c>
      <c r="Q2970" s="13">
        <f t="shared" si="185"/>
        <v>2016</v>
      </c>
      <c r="R2970" s="16">
        <f t="shared" si="186"/>
        <v>8</v>
      </c>
      <c r="S2970" t="str">
        <f t="shared" si="187"/>
        <v>Aug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f t="shared" si="184"/>
        <v>42097.786493055552</v>
      </c>
      <c r="L2971" t="b">
        <v>0</v>
      </c>
      <c r="M2971">
        <v>17</v>
      </c>
      <c r="N2971" t="b">
        <v>1</v>
      </c>
      <c r="O2971" t="s">
        <v>8273</v>
      </c>
      <c r="P2971" t="s">
        <v>8274</v>
      </c>
      <c r="Q2971" s="13">
        <f t="shared" si="185"/>
        <v>2015</v>
      </c>
      <c r="R2971" s="16">
        <f t="shared" si="186"/>
        <v>4</v>
      </c>
      <c r="S2971" t="str">
        <f t="shared" si="187"/>
        <v>Apr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f t="shared" si="184"/>
        <v>41808.669571759259</v>
      </c>
      <c r="L2972" t="b">
        <v>0</v>
      </c>
      <c r="M2972">
        <v>91</v>
      </c>
      <c r="N2972" t="b">
        <v>1</v>
      </c>
      <c r="O2972" t="s">
        <v>8273</v>
      </c>
      <c r="P2972" t="s">
        <v>8274</v>
      </c>
      <c r="Q2972" s="13">
        <f t="shared" si="185"/>
        <v>2014</v>
      </c>
      <c r="R2972" s="16">
        <f t="shared" si="186"/>
        <v>6</v>
      </c>
      <c r="S2972" t="str">
        <f t="shared" si="187"/>
        <v>Jun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f t="shared" si="184"/>
        <v>41852.658310185187</v>
      </c>
      <c r="L2973" t="b">
        <v>0</v>
      </c>
      <c r="M2973">
        <v>43</v>
      </c>
      <c r="N2973" t="b">
        <v>1</v>
      </c>
      <c r="O2973" t="s">
        <v>8273</v>
      </c>
      <c r="P2973" t="s">
        <v>8274</v>
      </c>
      <c r="Q2973" s="13">
        <f t="shared" si="185"/>
        <v>2014</v>
      </c>
      <c r="R2973" s="16">
        <f t="shared" si="186"/>
        <v>8</v>
      </c>
      <c r="S2973" t="str">
        <f t="shared" si="187"/>
        <v>Aug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f t="shared" si="184"/>
        <v>42694.110185185185</v>
      </c>
      <c r="L2974" t="b">
        <v>0</v>
      </c>
      <c r="M2974">
        <v>17</v>
      </c>
      <c r="N2974" t="b">
        <v>1</v>
      </c>
      <c r="O2974" t="s">
        <v>8273</v>
      </c>
      <c r="P2974" t="s">
        <v>8274</v>
      </c>
      <c r="Q2974" s="13">
        <f t="shared" si="185"/>
        <v>2016</v>
      </c>
      <c r="R2974" s="16">
        <f t="shared" si="186"/>
        <v>11</v>
      </c>
      <c r="S2974" t="str">
        <f t="shared" si="187"/>
        <v>Nov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f t="shared" si="184"/>
        <v>42341.818379629629</v>
      </c>
      <c r="L2975" t="b">
        <v>0</v>
      </c>
      <c r="M2975">
        <v>33</v>
      </c>
      <c r="N2975" t="b">
        <v>1</v>
      </c>
      <c r="O2975" t="s">
        <v>8273</v>
      </c>
      <c r="P2975" t="s">
        <v>8274</v>
      </c>
      <c r="Q2975" s="13">
        <f t="shared" si="185"/>
        <v>2015</v>
      </c>
      <c r="R2975" s="16">
        <f t="shared" si="186"/>
        <v>12</v>
      </c>
      <c r="S2975" t="str">
        <f t="shared" si="187"/>
        <v>Dec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f t="shared" si="184"/>
        <v>41880.061006944445</v>
      </c>
      <c r="L2976" t="b">
        <v>0</v>
      </c>
      <c r="M2976">
        <v>87</v>
      </c>
      <c r="N2976" t="b">
        <v>1</v>
      </c>
      <c r="O2976" t="s">
        <v>8273</v>
      </c>
      <c r="P2976" t="s">
        <v>8274</v>
      </c>
      <c r="Q2976" s="13">
        <f t="shared" si="185"/>
        <v>2014</v>
      </c>
      <c r="R2976" s="16">
        <f t="shared" si="186"/>
        <v>8</v>
      </c>
      <c r="S2976" t="str">
        <f t="shared" si="187"/>
        <v>Aug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f t="shared" si="184"/>
        <v>41941.683865740742</v>
      </c>
      <c r="L2977" t="b">
        <v>0</v>
      </c>
      <c r="M2977">
        <v>113</v>
      </c>
      <c r="N2977" t="b">
        <v>1</v>
      </c>
      <c r="O2977" t="s">
        <v>8273</v>
      </c>
      <c r="P2977" t="s">
        <v>8274</v>
      </c>
      <c r="Q2977" s="13">
        <f t="shared" si="185"/>
        <v>2014</v>
      </c>
      <c r="R2977" s="16">
        <f t="shared" si="186"/>
        <v>10</v>
      </c>
      <c r="S2977" t="str">
        <f t="shared" si="187"/>
        <v>Oct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f t="shared" si="184"/>
        <v>42425.730671296296</v>
      </c>
      <c r="L2978" t="b">
        <v>0</v>
      </c>
      <c r="M2978">
        <v>14</v>
      </c>
      <c r="N2978" t="b">
        <v>1</v>
      </c>
      <c r="O2978" t="s">
        <v>8273</v>
      </c>
      <c r="P2978" t="s">
        <v>8274</v>
      </c>
      <c r="Q2978" s="13">
        <f t="shared" si="185"/>
        <v>2016</v>
      </c>
      <c r="R2978" s="16">
        <f t="shared" si="186"/>
        <v>2</v>
      </c>
      <c r="S2978" t="str">
        <f t="shared" si="187"/>
        <v>Feb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f t="shared" si="184"/>
        <v>42026.88118055556</v>
      </c>
      <c r="L2979" t="b">
        <v>0</v>
      </c>
      <c r="M2979">
        <v>30</v>
      </c>
      <c r="N2979" t="b">
        <v>1</v>
      </c>
      <c r="O2979" t="s">
        <v>8273</v>
      </c>
      <c r="P2979" t="s">
        <v>8274</v>
      </c>
      <c r="Q2979" s="13">
        <f t="shared" si="185"/>
        <v>2015</v>
      </c>
      <c r="R2979" s="16">
        <f t="shared" si="186"/>
        <v>1</v>
      </c>
      <c r="S2979" t="str">
        <f t="shared" si="187"/>
        <v>Jan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f t="shared" si="184"/>
        <v>41922.640590277777</v>
      </c>
      <c r="L2980" t="b">
        <v>0</v>
      </c>
      <c r="M2980">
        <v>16</v>
      </c>
      <c r="N2980" t="b">
        <v>1</v>
      </c>
      <c r="O2980" t="s">
        <v>8273</v>
      </c>
      <c r="P2980" t="s">
        <v>8274</v>
      </c>
      <c r="Q2980" s="13">
        <f t="shared" si="185"/>
        <v>2014</v>
      </c>
      <c r="R2980" s="16">
        <f t="shared" si="186"/>
        <v>10</v>
      </c>
      <c r="S2980" t="str">
        <f t="shared" si="187"/>
        <v>Oct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f t="shared" si="184"/>
        <v>41993.824340277773</v>
      </c>
      <c r="L2981" t="b">
        <v>0</v>
      </c>
      <c r="M2981">
        <v>46</v>
      </c>
      <c r="N2981" t="b">
        <v>1</v>
      </c>
      <c r="O2981" t="s">
        <v>8273</v>
      </c>
      <c r="P2981" t="s">
        <v>8274</v>
      </c>
      <c r="Q2981" s="13">
        <f t="shared" si="185"/>
        <v>2014</v>
      </c>
      <c r="R2981" s="16">
        <f t="shared" si="186"/>
        <v>12</v>
      </c>
      <c r="S2981" t="str">
        <f t="shared" si="187"/>
        <v>Dec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f t="shared" si="184"/>
        <v>42219.915856481486</v>
      </c>
      <c r="L2982" t="b">
        <v>0</v>
      </c>
      <c r="M2982">
        <v>24</v>
      </c>
      <c r="N2982" t="b">
        <v>1</v>
      </c>
      <c r="O2982" t="s">
        <v>8273</v>
      </c>
      <c r="P2982" t="s">
        <v>8274</v>
      </c>
      <c r="Q2982" s="13">
        <f t="shared" si="185"/>
        <v>2015</v>
      </c>
      <c r="R2982" s="16">
        <f t="shared" si="186"/>
        <v>8</v>
      </c>
      <c r="S2982" t="str">
        <f t="shared" si="187"/>
        <v>Aug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f t="shared" si="184"/>
        <v>42225.559675925921</v>
      </c>
      <c r="L2983" t="b">
        <v>1</v>
      </c>
      <c r="M2983">
        <v>97</v>
      </c>
      <c r="N2983" t="b">
        <v>1</v>
      </c>
      <c r="O2983" t="s">
        <v>8273</v>
      </c>
      <c r="P2983" t="s">
        <v>8313</v>
      </c>
      <c r="Q2983" s="13">
        <f t="shared" si="185"/>
        <v>2015</v>
      </c>
      <c r="R2983" s="16">
        <f t="shared" si="186"/>
        <v>8</v>
      </c>
      <c r="S2983" t="str">
        <f t="shared" si="187"/>
        <v>Aug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f t="shared" si="184"/>
        <v>42381.686840277776</v>
      </c>
      <c r="L2984" t="b">
        <v>1</v>
      </c>
      <c r="M2984">
        <v>59</v>
      </c>
      <c r="N2984" t="b">
        <v>1</v>
      </c>
      <c r="O2984" t="s">
        <v>8273</v>
      </c>
      <c r="P2984" t="s">
        <v>8313</v>
      </c>
      <c r="Q2984" s="13">
        <f t="shared" si="185"/>
        <v>2016</v>
      </c>
      <c r="R2984" s="16">
        <f t="shared" si="186"/>
        <v>1</v>
      </c>
      <c r="S2984" t="str">
        <f t="shared" si="187"/>
        <v>Jan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f t="shared" si="184"/>
        <v>41894.632361111115</v>
      </c>
      <c r="L2985" t="b">
        <v>1</v>
      </c>
      <c r="M2985">
        <v>1095</v>
      </c>
      <c r="N2985" t="b">
        <v>1</v>
      </c>
      <c r="O2985" t="s">
        <v>8273</v>
      </c>
      <c r="P2985" t="s">
        <v>8313</v>
      </c>
      <c r="Q2985" s="13">
        <f t="shared" si="185"/>
        <v>2014</v>
      </c>
      <c r="R2985" s="16">
        <f t="shared" si="186"/>
        <v>9</v>
      </c>
      <c r="S2985" t="str">
        <f t="shared" si="187"/>
        <v>Sep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f t="shared" si="184"/>
        <v>42576.278715277775</v>
      </c>
      <c r="L2986" t="b">
        <v>1</v>
      </c>
      <c r="M2986">
        <v>218</v>
      </c>
      <c r="N2986" t="b">
        <v>1</v>
      </c>
      <c r="O2986" t="s">
        <v>8273</v>
      </c>
      <c r="P2986" t="s">
        <v>8313</v>
      </c>
      <c r="Q2986" s="13">
        <f t="shared" si="185"/>
        <v>2016</v>
      </c>
      <c r="R2986" s="16">
        <f t="shared" si="186"/>
        <v>7</v>
      </c>
      <c r="S2986" t="str">
        <f t="shared" si="187"/>
        <v>Jul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f t="shared" si="184"/>
        <v>42654.973703703698</v>
      </c>
      <c r="L2987" t="b">
        <v>0</v>
      </c>
      <c r="M2987">
        <v>111</v>
      </c>
      <c r="N2987" t="b">
        <v>1</v>
      </c>
      <c r="O2987" t="s">
        <v>8273</v>
      </c>
      <c r="P2987" t="s">
        <v>8313</v>
      </c>
      <c r="Q2987" s="13">
        <f t="shared" si="185"/>
        <v>2016</v>
      </c>
      <c r="R2987" s="16">
        <f t="shared" si="186"/>
        <v>10</v>
      </c>
      <c r="S2987" t="str">
        <f t="shared" si="187"/>
        <v>Oct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f t="shared" si="184"/>
        <v>42431.500069444446</v>
      </c>
      <c r="L2988" t="b">
        <v>0</v>
      </c>
      <c r="M2988">
        <v>56</v>
      </c>
      <c r="N2988" t="b">
        <v>1</v>
      </c>
      <c r="O2988" t="s">
        <v>8273</v>
      </c>
      <c r="P2988" t="s">
        <v>8313</v>
      </c>
      <c r="Q2988" s="13">
        <f t="shared" si="185"/>
        <v>2016</v>
      </c>
      <c r="R2988" s="16">
        <f t="shared" si="186"/>
        <v>3</v>
      </c>
      <c r="S2988" t="str">
        <f t="shared" si="187"/>
        <v>Mar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f t="shared" si="184"/>
        <v>42627.307303240741</v>
      </c>
      <c r="L2989" t="b">
        <v>0</v>
      </c>
      <c r="M2989">
        <v>265</v>
      </c>
      <c r="N2989" t="b">
        <v>1</v>
      </c>
      <c r="O2989" t="s">
        <v>8273</v>
      </c>
      <c r="P2989" t="s">
        <v>8313</v>
      </c>
      <c r="Q2989" s="13">
        <f t="shared" si="185"/>
        <v>2016</v>
      </c>
      <c r="R2989" s="16">
        <f t="shared" si="186"/>
        <v>9</v>
      </c>
      <c r="S2989" t="str">
        <f t="shared" si="187"/>
        <v>Sep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f t="shared" si="184"/>
        <v>42511.362048611118</v>
      </c>
      <c r="L2990" t="b">
        <v>0</v>
      </c>
      <c r="M2990">
        <v>28</v>
      </c>
      <c r="N2990" t="b">
        <v>1</v>
      </c>
      <c r="O2990" t="s">
        <v>8273</v>
      </c>
      <c r="P2990" t="s">
        <v>8313</v>
      </c>
      <c r="Q2990" s="13">
        <f t="shared" si="185"/>
        <v>2016</v>
      </c>
      <c r="R2990" s="16">
        <f t="shared" si="186"/>
        <v>5</v>
      </c>
      <c r="S2990" t="str">
        <f t="shared" si="187"/>
        <v>May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f t="shared" si="184"/>
        <v>42337.02039351852</v>
      </c>
      <c r="L2991" t="b">
        <v>0</v>
      </c>
      <c r="M2991">
        <v>364</v>
      </c>
      <c r="N2991" t="b">
        <v>1</v>
      </c>
      <c r="O2991" t="s">
        <v>8273</v>
      </c>
      <c r="P2991" t="s">
        <v>8313</v>
      </c>
      <c r="Q2991" s="13">
        <f t="shared" si="185"/>
        <v>2015</v>
      </c>
      <c r="R2991" s="16">
        <f t="shared" si="186"/>
        <v>11</v>
      </c>
      <c r="S2991" t="str">
        <f t="shared" si="187"/>
        <v>Nov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f t="shared" si="184"/>
        <v>42341.57430555555</v>
      </c>
      <c r="L2992" t="b">
        <v>0</v>
      </c>
      <c r="M2992">
        <v>27</v>
      </c>
      <c r="N2992" t="b">
        <v>1</v>
      </c>
      <c r="O2992" t="s">
        <v>8273</v>
      </c>
      <c r="P2992" t="s">
        <v>8313</v>
      </c>
      <c r="Q2992" s="13">
        <f t="shared" si="185"/>
        <v>2015</v>
      </c>
      <c r="R2992" s="16">
        <f t="shared" si="186"/>
        <v>12</v>
      </c>
      <c r="S2992" t="str">
        <f t="shared" si="187"/>
        <v>Dec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f t="shared" si="184"/>
        <v>42740.837152777778</v>
      </c>
      <c r="L2993" t="b">
        <v>0</v>
      </c>
      <c r="M2993">
        <v>93</v>
      </c>
      <c r="N2993" t="b">
        <v>1</v>
      </c>
      <c r="O2993" t="s">
        <v>8273</v>
      </c>
      <c r="P2993" t="s">
        <v>8313</v>
      </c>
      <c r="Q2993" s="13">
        <f t="shared" si="185"/>
        <v>2017</v>
      </c>
      <c r="R2993" s="16">
        <f t="shared" si="186"/>
        <v>1</v>
      </c>
      <c r="S2993" t="str">
        <f t="shared" si="187"/>
        <v>Jan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f t="shared" si="184"/>
        <v>42622.767476851848</v>
      </c>
      <c r="L2994" t="b">
        <v>0</v>
      </c>
      <c r="M2994">
        <v>64</v>
      </c>
      <c r="N2994" t="b">
        <v>1</v>
      </c>
      <c r="O2994" t="s">
        <v>8273</v>
      </c>
      <c r="P2994" t="s">
        <v>8313</v>
      </c>
      <c r="Q2994" s="13">
        <f t="shared" si="185"/>
        <v>2016</v>
      </c>
      <c r="R2994" s="16">
        <f t="shared" si="186"/>
        <v>9</v>
      </c>
      <c r="S2994" t="str">
        <f t="shared" si="187"/>
        <v>Sep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f t="shared" si="184"/>
        <v>42390.838738425926</v>
      </c>
      <c r="L2995" t="b">
        <v>0</v>
      </c>
      <c r="M2995">
        <v>22</v>
      </c>
      <c r="N2995" t="b">
        <v>1</v>
      </c>
      <c r="O2995" t="s">
        <v>8273</v>
      </c>
      <c r="P2995" t="s">
        <v>8313</v>
      </c>
      <c r="Q2995" s="13">
        <f t="shared" si="185"/>
        <v>2016</v>
      </c>
      <c r="R2995" s="16">
        <f t="shared" si="186"/>
        <v>1</v>
      </c>
      <c r="S2995" t="str">
        <f t="shared" si="187"/>
        <v>Jan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f t="shared" si="184"/>
        <v>41885.478842592594</v>
      </c>
      <c r="L2996" t="b">
        <v>0</v>
      </c>
      <c r="M2996">
        <v>59</v>
      </c>
      <c r="N2996" t="b">
        <v>1</v>
      </c>
      <c r="O2996" t="s">
        <v>8273</v>
      </c>
      <c r="P2996" t="s">
        <v>8313</v>
      </c>
      <c r="Q2996" s="13">
        <f t="shared" si="185"/>
        <v>2014</v>
      </c>
      <c r="R2996" s="16">
        <f t="shared" si="186"/>
        <v>9</v>
      </c>
      <c r="S2996" t="str">
        <f t="shared" si="187"/>
        <v>Sep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f t="shared" si="184"/>
        <v>42724.665173611109</v>
      </c>
      <c r="L2997" t="b">
        <v>0</v>
      </c>
      <c r="M2997">
        <v>249</v>
      </c>
      <c r="N2997" t="b">
        <v>1</v>
      </c>
      <c r="O2997" t="s">
        <v>8273</v>
      </c>
      <c r="P2997" t="s">
        <v>8313</v>
      </c>
      <c r="Q2997" s="13">
        <f t="shared" si="185"/>
        <v>2016</v>
      </c>
      <c r="R2997" s="16">
        <f t="shared" si="186"/>
        <v>12</v>
      </c>
      <c r="S2997" t="str">
        <f t="shared" si="187"/>
        <v>Dec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f t="shared" si="184"/>
        <v>42090.912500000006</v>
      </c>
      <c r="L2998" t="b">
        <v>0</v>
      </c>
      <c r="M2998">
        <v>392</v>
      </c>
      <c r="N2998" t="b">
        <v>1</v>
      </c>
      <c r="O2998" t="s">
        <v>8273</v>
      </c>
      <c r="P2998" t="s">
        <v>8313</v>
      </c>
      <c r="Q2998" s="13">
        <f t="shared" si="185"/>
        <v>2015</v>
      </c>
      <c r="R2998" s="16">
        <f t="shared" si="186"/>
        <v>3</v>
      </c>
      <c r="S2998" t="str">
        <f t="shared" si="187"/>
        <v>Mar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f t="shared" si="184"/>
        <v>42775.733715277776</v>
      </c>
      <c r="L2999" t="b">
        <v>0</v>
      </c>
      <c r="M2999">
        <v>115</v>
      </c>
      <c r="N2999" t="b">
        <v>1</v>
      </c>
      <c r="O2999" t="s">
        <v>8273</v>
      </c>
      <c r="P2999" t="s">
        <v>8313</v>
      </c>
      <c r="Q2999" s="13">
        <f t="shared" si="185"/>
        <v>2017</v>
      </c>
      <c r="R2999" s="16">
        <f t="shared" si="186"/>
        <v>2</v>
      </c>
      <c r="S2999" t="str">
        <f t="shared" si="187"/>
        <v>Feb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f t="shared" si="184"/>
        <v>41778.193622685183</v>
      </c>
      <c r="L3000" t="b">
        <v>0</v>
      </c>
      <c r="M3000">
        <v>433</v>
      </c>
      <c r="N3000" t="b">
        <v>1</v>
      </c>
      <c r="O3000" t="s">
        <v>8273</v>
      </c>
      <c r="P3000" t="s">
        <v>8313</v>
      </c>
      <c r="Q3000" s="13">
        <f t="shared" si="185"/>
        <v>2014</v>
      </c>
      <c r="R3000" s="16">
        <f t="shared" si="186"/>
        <v>5</v>
      </c>
      <c r="S3000" t="str">
        <f t="shared" si="187"/>
        <v>May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f t="shared" si="184"/>
        <v>42780.740277777775</v>
      </c>
      <c r="L3001" t="b">
        <v>0</v>
      </c>
      <c r="M3001">
        <v>20</v>
      </c>
      <c r="N3001" t="b">
        <v>1</v>
      </c>
      <c r="O3001" t="s">
        <v>8273</v>
      </c>
      <c r="P3001" t="s">
        <v>8313</v>
      </c>
      <c r="Q3001" s="13">
        <f t="shared" si="185"/>
        <v>2017</v>
      </c>
      <c r="R3001" s="16">
        <f t="shared" si="186"/>
        <v>2</v>
      </c>
      <c r="S3001" t="str">
        <f t="shared" si="187"/>
        <v>Feb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f t="shared" si="184"/>
        <v>42752.827199074076</v>
      </c>
      <c r="L3002" t="b">
        <v>0</v>
      </c>
      <c r="M3002">
        <v>8</v>
      </c>
      <c r="N3002" t="b">
        <v>1</v>
      </c>
      <c r="O3002" t="s">
        <v>8273</v>
      </c>
      <c r="P3002" t="s">
        <v>8313</v>
      </c>
      <c r="Q3002" s="13">
        <f t="shared" si="185"/>
        <v>2017</v>
      </c>
      <c r="R3002" s="16">
        <f t="shared" si="186"/>
        <v>1</v>
      </c>
      <c r="S3002" t="str">
        <f t="shared" si="187"/>
        <v>Jan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f t="shared" si="184"/>
        <v>42534.895625000005</v>
      </c>
      <c r="L3003" t="b">
        <v>0</v>
      </c>
      <c r="M3003">
        <v>175</v>
      </c>
      <c r="N3003" t="b">
        <v>1</v>
      </c>
      <c r="O3003" t="s">
        <v>8273</v>
      </c>
      <c r="P3003" t="s">
        <v>8313</v>
      </c>
      <c r="Q3003" s="13">
        <f t="shared" si="185"/>
        <v>2016</v>
      </c>
      <c r="R3003" s="16">
        <f t="shared" si="186"/>
        <v>6</v>
      </c>
      <c r="S3003" t="str">
        <f t="shared" si="187"/>
        <v>Jun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f t="shared" si="184"/>
        <v>41239.83625</v>
      </c>
      <c r="L3004" t="b">
        <v>0</v>
      </c>
      <c r="M3004">
        <v>104</v>
      </c>
      <c r="N3004" t="b">
        <v>1</v>
      </c>
      <c r="O3004" t="s">
        <v>8273</v>
      </c>
      <c r="P3004" t="s">
        <v>8313</v>
      </c>
      <c r="Q3004" s="13">
        <f t="shared" si="185"/>
        <v>2012</v>
      </c>
      <c r="R3004" s="16">
        <f t="shared" si="186"/>
        <v>11</v>
      </c>
      <c r="S3004" t="str">
        <f t="shared" si="187"/>
        <v>Nov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f t="shared" si="184"/>
        <v>42398.849259259259</v>
      </c>
      <c r="L3005" t="b">
        <v>0</v>
      </c>
      <c r="M3005">
        <v>17</v>
      </c>
      <c r="N3005" t="b">
        <v>1</v>
      </c>
      <c r="O3005" t="s">
        <v>8273</v>
      </c>
      <c r="P3005" t="s">
        <v>8313</v>
      </c>
      <c r="Q3005" s="13">
        <f t="shared" si="185"/>
        <v>2016</v>
      </c>
      <c r="R3005" s="16">
        <f t="shared" si="186"/>
        <v>1</v>
      </c>
      <c r="S3005" t="str">
        <f t="shared" si="187"/>
        <v>Jan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f t="shared" si="184"/>
        <v>41928.881064814814</v>
      </c>
      <c r="L3006" t="b">
        <v>0</v>
      </c>
      <c r="M3006">
        <v>277</v>
      </c>
      <c r="N3006" t="b">
        <v>1</v>
      </c>
      <c r="O3006" t="s">
        <v>8273</v>
      </c>
      <c r="P3006" t="s">
        <v>8313</v>
      </c>
      <c r="Q3006" s="13">
        <f t="shared" si="185"/>
        <v>2014</v>
      </c>
      <c r="R3006" s="16">
        <f t="shared" si="186"/>
        <v>10</v>
      </c>
      <c r="S3006" t="str">
        <f t="shared" si="187"/>
        <v>Oct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f t="shared" si="184"/>
        <v>41888.674826388888</v>
      </c>
      <c r="L3007" t="b">
        <v>0</v>
      </c>
      <c r="M3007">
        <v>118</v>
      </c>
      <c r="N3007" t="b">
        <v>1</v>
      </c>
      <c r="O3007" t="s">
        <v>8273</v>
      </c>
      <c r="P3007" t="s">
        <v>8313</v>
      </c>
      <c r="Q3007" s="13">
        <f t="shared" si="185"/>
        <v>2014</v>
      </c>
      <c r="R3007" s="16">
        <f t="shared" si="186"/>
        <v>9</v>
      </c>
      <c r="S3007" t="str">
        <f t="shared" si="187"/>
        <v>Sep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f t="shared" si="184"/>
        <v>41957.756840277783</v>
      </c>
      <c r="L3008" t="b">
        <v>0</v>
      </c>
      <c r="M3008">
        <v>97</v>
      </c>
      <c r="N3008" t="b">
        <v>1</v>
      </c>
      <c r="O3008" t="s">
        <v>8273</v>
      </c>
      <c r="P3008" t="s">
        <v>8313</v>
      </c>
      <c r="Q3008" s="13">
        <f t="shared" si="185"/>
        <v>2014</v>
      </c>
      <c r="R3008" s="16">
        <f t="shared" si="186"/>
        <v>11</v>
      </c>
      <c r="S3008" t="str">
        <f t="shared" si="187"/>
        <v>Nov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f t="shared" si="184"/>
        <v>42098.216238425928</v>
      </c>
      <c r="L3009" t="b">
        <v>0</v>
      </c>
      <c r="M3009">
        <v>20</v>
      </c>
      <c r="N3009" t="b">
        <v>1</v>
      </c>
      <c r="O3009" t="s">
        <v>8273</v>
      </c>
      <c r="P3009" t="s">
        <v>8313</v>
      </c>
      <c r="Q3009" s="13">
        <f t="shared" si="185"/>
        <v>2015</v>
      </c>
      <c r="R3009" s="16">
        <f t="shared" si="186"/>
        <v>4</v>
      </c>
      <c r="S3009" t="str">
        <f t="shared" si="187"/>
        <v>Apr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f t="shared" si="184"/>
        <v>42360.212025462963</v>
      </c>
      <c r="L3010" t="b">
        <v>0</v>
      </c>
      <c r="M3010">
        <v>26</v>
      </c>
      <c r="N3010" t="b">
        <v>1</v>
      </c>
      <c r="O3010" t="s">
        <v>8273</v>
      </c>
      <c r="P3010" t="s">
        <v>8313</v>
      </c>
      <c r="Q3010" s="13">
        <f t="shared" si="185"/>
        <v>2015</v>
      </c>
      <c r="R3010" s="16">
        <f t="shared" si="186"/>
        <v>12</v>
      </c>
      <c r="S3010" t="str">
        <f t="shared" si="187"/>
        <v>Dec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f t="shared" ref="K3011:K3074" si="188">J3011/60/60/24+DATE(1970,1,1)</f>
        <v>41939.569907407407</v>
      </c>
      <c r="L3011" t="b">
        <v>0</v>
      </c>
      <c r="M3011">
        <v>128</v>
      </c>
      <c r="N3011" t="b">
        <v>1</v>
      </c>
      <c r="O3011" t="s">
        <v>8273</v>
      </c>
      <c r="P3011" t="s">
        <v>8313</v>
      </c>
      <c r="Q3011" s="13">
        <f t="shared" ref="Q3011:Q3074" si="189">YEAR(K3011)</f>
        <v>2014</v>
      </c>
      <c r="R3011" s="16">
        <f t="shared" ref="R3011:R3074" si="190">MONTH(K3011)</f>
        <v>10</v>
      </c>
      <c r="S3011" t="str">
        <f t="shared" ref="S3011:S3074" si="191">TEXT(R3011*29,"MMM")</f>
        <v>Oct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f t="shared" si="188"/>
        <v>41996.832395833335</v>
      </c>
      <c r="L3012" t="b">
        <v>0</v>
      </c>
      <c r="M3012">
        <v>15</v>
      </c>
      <c r="N3012" t="b">
        <v>1</v>
      </c>
      <c r="O3012" t="s">
        <v>8273</v>
      </c>
      <c r="P3012" t="s">
        <v>8313</v>
      </c>
      <c r="Q3012" s="13">
        <f t="shared" si="189"/>
        <v>2014</v>
      </c>
      <c r="R3012" s="16">
        <f t="shared" si="190"/>
        <v>12</v>
      </c>
      <c r="S3012" t="str">
        <f t="shared" si="191"/>
        <v>Dec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f t="shared" si="188"/>
        <v>42334.468935185185</v>
      </c>
      <c r="L3013" t="b">
        <v>0</v>
      </c>
      <c r="M3013">
        <v>25</v>
      </c>
      <c r="N3013" t="b">
        <v>1</v>
      </c>
      <c r="O3013" t="s">
        <v>8273</v>
      </c>
      <c r="P3013" t="s">
        <v>8313</v>
      </c>
      <c r="Q3013" s="13">
        <f t="shared" si="189"/>
        <v>2015</v>
      </c>
      <c r="R3013" s="16">
        <f t="shared" si="190"/>
        <v>11</v>
      </c>
      <c r="S3013" t="str">
        <f t="shared" si="191"/>
        <v>Nov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f t="shared" si="188"/>
        <v>42024.702893518523</v>
      </c>
      <c r="L3014" t="b">
        <v>0</v>
      </c>
      <c r="M3014">
        <v>55</v>
      </c>
      <c r="N3014" t="b">
        <v>1</v>
      </c>
      <c r="O3014" t="s">
        <v>8273</v>
      </c>
      <c r="P3014" t="s">
        <v>8313</v>
      </c>
      <c r="Q3014" s="13">
        <f t="shared" si="189"/>
        <v>2015</v>
      </c>
      <c r="R3014" s="16">
        <f t="shared" si="190"/>
        <v>1</v>
      </c>
      <c r="S3014" t="str">
        <f t="shared" si="191"/>
        <v>Jan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f t="shared" si="188"/>
        <v>42146.836215277777</v>
      </c>
      <c r="L3015" t="b">
        <v>0</v>
      </c>
      <c r="M3015">
        <v>107</v>
      </c>
      <c r="N3015" t="b">
        <v>1</v>
      </c>
      <c r="O3015" t="s">
        <v>8273</v>
      </c>
      <c r="P3015" t="s">
        <v>8313</v>
      </c>
      <c r="Q3015" s="13">
        <f t="shared" si="189"/>
        <v>2015</v>
      </c>
      <c r="R3015" s="16">
        <f t="shared" si="190"/>
        <v>5</v>
      </c>
      <c r="S3015" t="str">
        <f t="shared" si="191"/>
        <v>May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f t="shared" si="188"/>
        <v>41920.123611111114</v>
      </c>
      <c r="L3016" t="b">
        <v>0</v>
      </c>
      <c r="M3016">
        <v>557</v>
      </c>
      <c r="N3016" t="b">
        <v>1</v>
      </c>
      <c r="O3016" t="s">
        <v>8273</v>
      </c>
      <c r="P3016" t="s">
        <v>8313</v>
      </c>
      <c r="Q3016" s="13">
        <f t="shared" si="189"/>
        <v>2014</v>
      </c>
      <c r="R3016" s="16">
        <f t="shared" si="190"/>
        <v>10</v>
      </c>
      <c r="S3016" t="str">
        <f t="shared" si="191"/>
        <v>Oct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f t="shared" si="188"/>
        <v>41785.72729166667</v>
      </c>
      <c r="L3017" t="b">
        <v>0</v>
      </c>
      <c r="M3017">
        <v>40</v>
      </c>
      <c r="N3017" t="b">
        <v>1</v>
      </c>
      <c r="O3017" t="s">
        <v>8273</v>
      </c>
      <c r="P3017" t="s">
        <v>8313</v>
      </c>
      <c r="Q3017" s="13">
        <f t="shared" si="189"/>
        <v>2014</v>
      </c>
      <c r="R3017" s="16">
        <f t="shared" si="190"/>
        <v>5</v>
      </c>
      <c r="S3017" t="str">
        <f t="shared" si="191"/>
        <v>May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f t="shared" si="188"/>
        <v>41778.548055555555</v>
      </c>
      <c r="L3018" t="b">
        <v>0</v>
      </c>
      <c r="M3018">
        <v>36</v>
      </c>
      <c r="N3018" t="b">
        <v>1</v>
      </c>
      <c r="O3018" t="s">
        <v>8273</v>
      </c>
      <c r="P3018" t="s">
        <v>8313</v>
      </c>
      <c r="Q3018" s="13">
        <f t="shared" si="189"/>
        <v>2014</v>
      </c>
      <c r="R3018" s="16">
        <f t="shared" si="190"/>
        <v>5</v>
      </c>
      <c r="S3018" t="str">
        <f t="shared" si="191"/>
        <v>May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f t="shared" si="188"/>
        <v>41841.850034722222</v>
      </c>
      <c r="L3019" t="b">
        <v>0</v>
      </c>
      <c r="M3019">
        <v>159</v>
      </c>
      <c r="N3019" t="b">
        <v>1</v>
      </c>
      <c r="O3019" t="s">
        <v>8273</v>
      </c>
      <c r="P3019" t="s">
        <v>8313</v>
      </c>
      <c r="Q3019" s="13">
        <f t="shared" si="189"/>
        <v>2014</v>
      </c>
      <c r="R3019" s="16">
        <f t="shared" si="190"/>
        <v>7</v>
      </c>
      <c r="S3019" t="str">
        <f t="shared" si="191"/>
        <v>Jul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f t="shared" si="188"/>
        <v>42163.29833333334</v>
      </c>
      <c r="L3020" t="b">
        <v>0</v>
      </c>
      <c r="M3020">
        <v>41</v>
      </c>
      <c r="N3020" t="b">
        <v>1</v>
      </c>
      <c r="O3020" t="s">
        <v>8273</v>
      </c>
      <c r="P3020" t="s">
        <v>8313</v>
      </c>
      <c r="Q3020" s="13">
        <f t="shared" si="189"/>
        <v>2015</v>
      </c>
      <c r="R3020" s="16">
        <f t="shared" si="190"/>
        <v>6</v>
      </c>
      <c r="S3020" t="str">
        <f t="shared" si="191"/>
        <v>Jun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f t="shared" si="188"/>
        <v>41758.833564814813</v>
      </c>
      <c r="L3021" t="b">
        <v>0</v>
      </c>
      <c r="M3021">
        <v>226</v>
      </c>
      <c r="N3021" t="b">
        <v>1</v>
      </c>
      <c r="O3021" t="s">
        <v>8273</v>
      </c>
      <c r="P3021" t="s">
        <v>8313</v>
      </c>
      <c r="Q3021" s="13">
        <f t="shared" si="189"/>
        <v>2014</v>
      </c>
      <c r="R3021" s="16">
        <f t="shared" si="190"/>
        <v>4</v>
      </c>
      <c r="S3021" t="str">
        <f t="shared" si="191"/>
        <v>Apr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f t="shared" si="188"/>
        <v>42170.846446759257</v>
      </c>
      <c r="L3022" t="b">
        <v>0</v>
      </c>
      <c r="M3022">
        <v>30</v>
      </c>
      <c r="N3022" t="b">
        <v>1</v>
      </c>
      <c r="O3022" t="s">
        <v>8273</v>
      </c>
      <c r="P3022" t="s">
        <v>8313</v>
      </c>
      <c r="Q3022" s="13">
        <f t="shared" si="189"/>
        <v>2015</v>
      </c>
      <c r="R3022" s="16">
        <f t="shared" si="190"/>
        <v>6</v>
      </c>
      <c r="S3022" t="str">
        <f t="shared" si="191"/>
        <v>Jun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f t="shared" si="188"/>
        <v>42660.618854166663</v>
      </c>
      <c r="L3023" t="b">
        <v>0</v>
      </c>
      <c r="M3023">
        <v>103</v>
      </c>
      <c r="N3023" t="b">
        <v>1</v>
      </c>
      <c r="O3023" t="s">
        <v>8273</v>
      </c>
      <c r="P3023" t="s">
        <v>8313</v>
      </c>
      <c r="Q3023" s="13">
        <f t="shared" si="189"/>
        <v>2016</v>
      </c>
      <c r="R3023" s="16">
        <f t="shared" si="190"/>
        <v>10</v>
      </c>
      <c r="S3023" t="str">
        <f t="shared" si="191"/>
        <v>Oct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f t="shared" si="188"/>
        <v>42564.95380787037</v>
      </c>
      <c r="L3024" t="b">
        <v>0</v>
      </c>
      <c r="M3024">
        <v>62</v>
      </c>
      <c r="N3024" t="b">
        <v>1</v>
      </c>
      <c r="O3024" t="s">
        <v>8273</v>
      </c>
      <c r="P3024" t="s">
        <v>8313</v>
      </c>
      <c r="Q3024" s="13">
        <f t="shared" si="189"/>
        <v>2016</v>
      </c>
      <c r="R3024" s="16">
        <f t="shared" si="190"/>
        <v>7</v>
      </c>
      <c r="S3024" t="str">
        <f t="shared" si="191"/>
        <v>Jul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f t="shared" si="188"/>
        <v>42121.675763888896</v>
      </c>
      <c r="L3025" t="b">
        <v>0</v>
      </c>
      <c r="M3025">
        <v>6</v>
      </c>
      <c r="N3025" t="b">
        <v>1</v>
      </c>
      <c r="O3025" t="s">
        <v>8273</v>
      </c>
      <c r="P3025" t="s">
        <v>8313</v>
      </c>
      <c r="Q3025" s="13">
        <f t="shared" si="189"/>
        <v>2015</v>
      </c>
      <c r="R3025" s="16">
        <f t="shared" si="190"/>
        <v>4</v>
      </c>
      <c r="S3025" t="str">
        <f t="shared" si="191"/>
        <v>Apr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f t="shared" si="188"/>
        <v>41158.993923611109</v>
      </c>
      <c r="L3026" t="b">
        <v>0</v>
      </c>
      <c r="M3026">
        <v>182</v>
      </c>
      <c r="N3026" t="b">
        <v>1</v>
      </c>
      <c r="O3026" t="s">
        <v>8273</v>
      </c>
      <c r="P3026" t="s">
        <v>8313</v>
      </c>
      <c r="Q3026" s="13">
        <f t="shared" si="189"/>
        <v>2012</v>
      </c>
      <c r="R3026" s="16">
        <f t="shared" si="190"/>
        <v>9</v>
      </c>
      <c r="S3026" t="str">
        <f t="shared" si="191"/>
        <v>Sep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f t="shared" si="188"/>
        <v>41761.509409722225</v>
      </c>
      <c r="L3027" t="b">
        <v>0</v>
      </c>
      <c r="M3027">
        <v>145</v>
      </c>
      <c r="N3027" t="b">
        <v>1</v>
      </c>
      <c r="O3027" t="s">
        <v>8273</v>
      </c>
      <c r="P3027" t="s">
        <v>8313</v>
      </c>
      <c r="Q3027" s="13">
        <f t="shared" si="189"/>
        <v>2014</v>
      </c>
      <c r="R3027" s="16">
        <f t="shared" si="190"/>
        <v>5</v>
      </c>
      <c r="S3027" t="str">
        <f t="shared" si="191"/>
        <v>May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f t="shared" si="188"/>
        <v>42783.459398148145</v>
      </c>
      <c r="L3028" t="b">
        <v>0</v>
      </c>
      <c r="M3028">
        <v>25</v>
      </c>
      <c r="N3028" t="b">
        <v>1</v>
      </c>
      <c r="O3028" t="s">
        <v>8273</v>
      </c>
      <c r="P3028" t="s">
        <v>8313</v>
      </c>
      <c r="Q3028" s="13">
        <f t="shared" si="189"/>
        <v>2017</v>
      </c>
      <c r="R3028" s="16">
        <f t="shared" si="190"/>
        <v>2</v>
      </c>
      <c r="S3028" t="str">
        <f t="shared" si="191"/>
        <v>Feb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f t="shared" si="188"/>
        <v>42053.704293981486</v>
      </c>
      <c r="L3029" t="b">
        <v>0</v>
      </c>
      <c r="M3029">
        <v>320</v>
      </c>
      <c r="N3029" t="b">
        <v>1</v>
      </c>
      <c r="O3029" t="s">
        <v>8273</v>
      </c>
      <c r="P3029" t="s">
        <v>8313</v>
      </c>
      <c r="Q3029" s="13">
        <f t="shared" si="189"/>
        <v>2015</v>
      </c>
      <c r="R3029" s="16">
        <f t="shared" si="190"/>
        <v>2</v>
      </c>
      <c r="S3029" t="str">
        <f t="shared" si="191"/>
        <v>Feb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f t="shared" si="188"/>
        <v>42567.264178240745</v>
      </c>
      <c r="L3030" t="b">
        <v>0</v>
      </c>
      <c r="M3030">
        <v>99</v>
      </c>
      <c r="N3030" t="b">
        <v>1</v>
      </c>
      <c r="O3030" t="s">
        <v>8273</v>
      </c>
      <c r="P3030" t="s">
        <v>8313</v>
      </c>
      <c r="Q3030" s="13">
        <f t="shared" si="189"/>
        <v>2016</v>
      </c>
      <c r="R3030" s="16">
        <f t="shared" si="190"/>
        <v>7</v>
      </c>
      <c r="S3030" t="str">
        <f t="shared" si="191"/>
        <v>Jul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f t="shared" si="188"/>
        <v>41932.708877314813</v>
      </c>
      <c r="L3031" t="b">
        <v>0</v>
      </c>
      <c r="M3031">
        <v>348</v>
      </c>
      <c r="N3031" t="b">
        <v>1</v>
      </c>
      <c r="O3031" t="s">
        <v>8273</v>
      </c>
      <c r="P3031" t="s">
        <v>8313</v>
      </c>
      <c r="Q3031" s="13">
        <f t="shared" si="189"/>
        <v>2014</v>
      </c>
      <c r="R3031" s="16">
        <f t="shared" si="190"/>
        <v>10</v>
      </c>
      <c r="S3031" t="str">
        <f t="shared" si="191"/>
        <v>Oct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f t="shared" si="188"/>
        <v>42233.747349537036</v>
      </c>
      <c r="L3032" t="b">
        <v>0</v>
      </c>
      <c r="M3032">
        <v>41</v>
      </c>
      <c r="N3032" t="b">
        <v>1</v>
      </c>
      <c r="O3032" t="s">
        <v>8273</v>
      </c>
      <c r="P3032" t="s">
        <v>8313</v>
      </c>
      <c r="Q3032" s="13">
        <f t="shared" si="189"/>
        <v>2015</v>
      </c>
      <c r="R3032" s="16">
        <f t="shared" si="190"/>
        <v>8</v>
      </c>
      <c r="S3032" t="str">
        <f t="shared" si="191"/>
        <v>Aug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f t="shared" si="188"/>
        <v>42597.882488425923</v>
      </c>
      <c r="L3033" t="b">
        <v>0</v>
      </c>
      <c r="M3033">
        <v>29</v>
      </c>
      <c r="N3033" t="b">
        <v>1</v>
      </c>
      <c r="O3033" t="s">
        <v>8273</v>
      </c>
      <c r="P3033" t="s">
        <v>8313</v>
      </c>
      <c r="Q3033" s="13">
        <f t="shared" si="189"/>
        <v>2016</v>
      </c>
      <c r="R3033" s="16">
        <f t="shared" si="190"/>
        <v>8</v>
      </c>
      <c r="S3033" t="str">
        <f t="shared" si="191"/>
        <v>Aug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f t="shared" si="188"/>
        <v>42228.044664351852</v>
      </c>
      <c r="L3034" t="b">
        <v>0</v>
      </c>
      <c r="M3034">
        <v>25</v>
      </c>
      <c r="N3034" t="b">
        <v>1</v>
      </c>
      <c r="O3034" t="s">
        <v>8273</v>
      </c>
      <c r="P3034" t="s">
        <v>8313</v>
      </c>
      <c r="Q3034" s="13">
        <f t="shared" si="189"/>
        <v>2015</v>
      </c>
      <c r="R3034" s="16">
        <f t="shared" si="190"/>
        <v>8</v>
      </c>
      <c r="S3034" t="str">
        <f t="shared" si="191"/>
        <v>Aug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f t="shared" si="188"/>
        <v>42570.110243055555</v>
      </c>
      <c r="L3035" t="b">
        <v>0</v>
      </c>
      <c r="M3035">
        <v>23</v>
      </c>
      <c r="N3035" t="b">
        <v>1</v>
      </c>
      <c r="O3035" t="s">
        <v>8273</v>
      </c>
      <c r="P3035" t="s">
        <v>8313</v>
      </c>
      <c r="Q3035" s="13">
        <f t="shared" si="189"/>
        <v>2016</v>
      </c>
      <c r="R3035" s="16">
        <f t="shared" si="190"/>
        <v>7</v>
      </c>
      <c r="S3035" t="str">
        <f t="shared" si="191"/>
        <v>Jul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f t="shared" si="188"/>
        <v>42644.535358796296</v>
      </c>
      <c r="L3036" t="b">
        <v>0</v>
      </c>
      <c r="M3036">
        <v>1260</v>
      </c>
      <c r="N3036" t="b">
        <v>1</v>
      </c>
      <c r="O3036" t="s">
        <v>8273</v>
      </c>
      <c r="P3036" t="s">
        <v>8313</v>
      </c>
      <c r="Q3036" s="13">
        <f t="shared" si="189"/>
        <v>2016</v>
      </c>
      <c r="R3036" s="16">
        <f t="shared" si="190"/>
        <v>10</v>
      </c>
      <c r="S3036" t="str">
        <f t="shared" si="191"/>
        <v>Oct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f t="shared" si="188"/>
        <v>41368.560289351852</v>
      </c>
      <c r="L3037" t="b">
        <v>0</v>
      </c>
      <c r="M3037">
        <v>307</v>
      </c>
      <c r="N3037" t="b">
        <v>1</v>
      </c>
      <c r="O3037" t="s">
        <v>8273</v>
      </c>
      <c r="P3037" t="s">
        <v>8313</v>
      </c>
      <c r="Q3037" s="13">
        <f t="shared" si="189"/>
        <v>2013</v>
      </c>
      <c r="R3037" s="16">
        <f t="shared" si="190"/>
        <v>4</v>
      </c>
      <c r="S3037" t="str">
        <f t="shared" si="191"/>
        <v>Apr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f t="shared" si="188"/>
        <v>41466.785231481481</v>
      </c>
      <c r="L3038" t="b">
        <v>0</v>
      </c>
      <c r="M3038">
        <v>329</v>
      </c>
      <c r="N3038" t="b">
        <v>1</v>
      </c>
      <c r="O3038" t="s">
        <v>8273</v>
      </c>
      <c r="P3038" t="s">
        <v>8313</v>
      </c>
      <c r="Q3038" s="13">
        <f t="shared" si="189"/>
        <v>2013</v>
      </c>
      <c r="R3038" s="16">
        <f t="shared" si="190"/>
        <v>7</v>
      </c>
      <c r="S3038" t="str">
        <f t="shared" si="191"/>
        <v>Jul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f t="shared" si="188"/>
        <v>40378.893206018518</v>
      </c>
      <c r="L3039" t="b">
        <v>0</v>
      </c>
      <c r="M3039">
        <v>32</v>
      </c>
      <c r="N3039" t="b">
        <v>1</v>
      </c>
      <c r="O3039" t="s">
        <v>8273</v>
      </c>
      <c r="P3039" t="s">
        <v>8313</v>
      </c>
      <c r="Q3039" s="13">
        <f t="shared" si="189"/>
        <v>2010</v>
      </c>
      <c r="R3039" s="16">
        <f t="shared" si="190"/>
        <v>7</v>
      </c>
      <c r="S3039" t="str">
        <f t="shared" si="191"/>
        <v>Jul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f t="shared" si="188"/>
        <v>42373.252280092594</v>
      </c>
      <c r="L3040" t="b">
        <v>0</v>
      </c>
      <c r="M3040">
        <v>27</v>
      </c>
      <c r="N3040" t="b">
        <v>1</v>
      </c>
      <c r="O3040" t="s">
        <v>8273</v>
      </c>
      <c r="P3040" t="s">
        <v>8313</v>
      </c>
      <c r="Q3040" s="13">
        <f t="shared" si="189"/>
        <v>2016</v>
      </c>
      <c r="R3040" s="16">
        <f t="shared" si="190"/>
        <v>1</v>
      </c>
      <c r="S3040" t="str">
        <f t="shared" si="191"/>
        <v>Jan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f t="shared" si="188"/>
        <v>41610.794421296298</v>
      </c>
      <c r="L3041" t="b">
        <v>0</v>
      </c>
      <c r="M3041">
        <v>236</v>
      </c>
      <c r="N3041" t="b">
        <v>1</v>
      </c>
      <c r="O3041" t="s">
        <v>8273</v>
      </c>
      <c r="P3041" t="s">
        <v>8313</v>
      </c>
      <c r="Q3041" s="13">
        <f t="shared" si="189"/>
        <v>2013</v>
      </c>
      <c r="R3041" s="16">
        <f t="shared" si="190"/>
        <v>12</v>
      </c>
      <c r="S3041" t="str">
        <f t="shared" si="191"/>
        <v>Dec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f t="shared" si="188"/>
        <v>42177.791909722218</v>
      </c>
      <c r="L3042" t="b">
        <v>0</v>
      </c>
      <c r="M3042">
        <v>42</v>
      </c>
      <c r="N3042" t="b">
        <v>1</v>
      </c>
      <c r="O3042" t="s">
        <v>8273</v>
      </c>
      <c r="P3042" t="s">
        <v>8313</v>
      </c>
      <c r="Q3042" s="13">
        <f t="shared" si="189"/>
        <v>2015</v>
      </c>
      <c r="R3042" s="16">
        <f t="shared" si="190"/>
        <v>6</v>
      </c>
      <c r="S3042" t="str">
        <f t="shared" si="191"/>
        <v>Jun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f t="shared" si="188"/>
        <v>42359.868611111116</v>
      </c>
      <c r="L3043" t="b">
        <v>0</v>
      </c>
      <c r="M3043">
        <v>95</v>
      </c>
      <c r="N3043" t="b">
        <v>1</v>
      </c>
      <c r="O3043" t="s">
        <v>8273</v>
      </c>
      <c r="P3043" t="s">
        <v>8313</v>
      </c>
      <c r="Q3043" s="13">
        <f t="shared" si="189"/>
        <v>2015</v>
      </c>
      <c r="R3043" s="16">
        <f t="shared" si="190"/>
        <v>12</v>
      </c>
      <c r="S3043" t="str">
        <f t="shared" si="191"/>
        <v>Dec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f t="shared" si="188"/>
        <v>42253.688043981485</v>
      </c>
      <c r="L3044" t="b">
        <v>0</v>
      </c>
      <c r="M3044">
        <v>37</v>
      </c>
      <c r="N3044" t="b">
        <v>1</v>
      </c>
      <c r="O3044" t="s">
        <v>8273</v>
      </c>
      <c r="P3044" t="s">
        <v>8313</v>
      </c>
      <c r="Q3044" s="13">
        <f t="shared" si="189"/>
        <v>2015</v>
      </c>
      <c r="R3044" s="16">
        <f t="shared" si="190"/>
        <v>9</v>
      </c>
      <c r="S3044" t="str">
        <f t="shared" si="191"/>
        <v>Sep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f t="shared" si="188"/>
        <v>42083.070590277777</v>
      </c>
      <c r="L3045" t="b">
        <v>0</v>
      </c>
      <c r="M3045">
        <v>128</v>
      </c>
      <c r="N3045" t="b">
        <v>1</v>
      </c>
      <c r="O3045" t="s">
        <v>8273</v>
      </c>
      <c r="P3045" t="s">
        <v>8313</v>
      </c>
      <c r="Q3045" s="13">
        <f t="shared" si="189"/>
        <v>2015</v>
      </c>
      <c r="R3045" s="16">
        <f t="shared" si="190"/>
        <v>3</v>
      </c>
      <c r="S3045" t="str">
        <f t="shared" si="191"/>
        <v>Mar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f t="shared" si="188"/>
        <v>42387.7268287037</v>
      </c>
      <c r="L3046" t="b">
        <v>0</v>
      </c>
      <c r="M3046">
        <v>156</v>
      </c>
      <c r="N3046" t="b">
        <v>1</v>
      </c>
      <c r="O3046" t="s">
        <v>8273</v>
      </c>
      <c r="P3046" t="s">
        <v>8313</v>
      </c>
      <c r="Q3046" s="13">
        <f t="shared" si="189"/>
        <v>2016</v>
      </c>
      <c r="R3046" s="16">
        <f t="shared" si="190"/>
        <v>1</v>
      </c>
      <c r="S3046" t="str">
        <f t="shared" si="191"/>
        <v>Jan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f t="shared" si="188"/>
        <v>41843.155729166669</v>
      </c>
      <c r="L3047" t="b">
        <v>0</v>
      </c>
      <c r="M3047">
        <v>64</v>
      </c>
      <c r="N3047" t="b">
        <v>1</v>
      </c>
      <c r="O3047" t="s">
        <v>8273</v>
      </c>
      <c r="P3047" t="s">
        <v>8313</v>
      </c>
      <c r="Q3047" s="13">
        <f t="shared" si="189"/>
        <v>2014</v>
      </c>
      <c r="R3047" s="16">
        <f t="shared" si="190"/>
        <v>7</v>
      </c>
      <c r="S3047" t="str">
        <f t="shared" si="191"/>
        <v>Jul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f t="shared" si="188"/>
        <v>41862.803078703706</v>
      </c>
      <c r="L3048" t="b">
        <v>0</v>
      </c>
      <c r="M3048">
        <v>58</v>
      </c>
      <c r="N3048" t="b">
        <v>1</v>
      </c>
      <c r="O3048" t="s">
        <v>8273</v>
      </c>
      <c r="P3048" t="s">
        <v>8313</v>
      </c>
      <c r="Q3048" s="13">
        <f t="shared" si="189"/>
        <v>2014</v>
      </c>
      <c r="R3048" s="16">
        <f t="shared" si="190"/>
        <v>8</v>
      </c>
      <c r="S3048" t="str">
        <f t="shared" si="191"/>
        <v>Aug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f t="shared" si="188"/>
        <v>42443.989050925928</v>
      </c>
      <c r="L3049" t="b">
        <v>0</v>
      </c>
      <c r="M3049">
        <v>20</v>
      </c>
      <c r="N3049" t="b">
        <v>1</v>
      </c>
      <c r="O3049" t="s">
        <v>8273</v>
      </c>
      <c r="P3049" t="s">
        <v>8313</v>
      </c>
      <c r="Q3049" s="13">
        <f t="shared" si="189"/>
        <v>2016</v>
      </c>
      <c r="R3049" s="16">
        <f t="shared" si="190"/>
        <v>3</v>
      </c>
      <c r="S3049" t="str">
        <f t="shared" si="191"/>
        <v>Mar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f t="shared" si="188"/>
        <v>41975.901180555549</v>
      </c>
      <c r="L3050" t="b">
        <v>0</v>
      </c>
      <c r="M3050">
        <v>47</v>
      </c>
      <c r="N3050" t="b">
        <v>1</v>
      </c>
      <c r="O3050" t="s">
        <v>8273</v>
      </c>
      <c r="P3050" t="s">
        <v>8313</v>
      </c>
      <c r="Q3050" s="13">
        <f t="shared" si="189"/>
        <v>2014</v>
      </c>
      <c r="R3050" s="16">
        <f t="shared" si="190"/>
        <v>12</v>
      </c>
      <c r="S3050" t="str">
        <f t="shared" si="191"/>
        <v>Dec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f t="shared" si="188"/>
        <v>42139.014525462961</v>
      </c>
      <c r="L3051" t="b">
        <v>0</v>
      </c>
      <c r="M3051">
        <v>54</v>
      </c>
      <c r="N3051" t="b">
        <v>1</v>
      </c>
      <c r="O3051" t="s">
        <v>8273</v>
      </c>
      <c r="P3051" t="s">
        <v>8313</v>
      </c>
      <c r="Q3051" s="13">
        <f t="shared" si="189"/>
        <v>2015</v>
      </c>
      <c r="R3051" s="16">
        <f t="shared" si="190"/>
        <v>5</v>
      </c>
      <c r="S3051" t="str">
        <f t="shared" si="191"/>
        <v>May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f t="shared" si="188"/>
        <v>42465.16851851852</v>
      </c>
      <c r="L3052" t="b">
        <v>0</v>
      </c>
      <c r="M3052">
        <v>9</v>
      </c>
      <c r="N3052" t="b">
        <v>1</v>
      </c>
      <c r="O3052" t="s">
        <v>8273</v>
      </c>
      <c r="P3052" t="s">
        <v>8313</v>
      </c>
      <c r="Q3052" s="13">
        <f t="shared" si="189"/>
        <v>2016</v>
      </c>
      <c r="R3052" s="16">
        <f t="shared" si="190"/>
        <v>4</v>
      </c>
      <c r="S3052" t="str">
        <f t="shared" si="191"/>
        <v>Apr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f t="shared" si="188"/>
        <v>42744.416030092587</v>
      </c>
      <c r="L3053" t="b">
        <v>1</v>
      </c>
      <c r="M3053">
        <v>35</v>
      </c>
      <c r="N3053" t="b">
        <v>0</v>
      </c>
      <c r="O3053" t="s">
        <v>8273</v>
      </c>
      <c r="P3053" t="s">
        <v>8313</v>
      </c>
      <c r="Q3053" s="13">
        <f t="shared" si="189"/>
        <v>2017</v>
      </c>
      <c r="R3053" s="16">
        <f t="shared" si="190"/>
        <v>1</v>
      </c>
      <c r="S3053" t="str">
        <f t="shared" si="191"/>
        <v>Jan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f t="shared" si="188"/>
        <v>42122.670069444444</v>
      </c>
      <c r="L3054" t="b">
        <v>0</v>
      </c>
      <c r="M3054">
        <v>2</v>
      </c>
      <c r="N3054" t="b">
        <v>0</v>
      </c>
      <c r="O3054" t="s">
        <v>8273</v>
      </c>
      <c r="P3054" t="s">
        <v>8313</v>
      </c>
      <c r="Q3054" s="13">
        <f t="shared" si="189"/>
        <v>2015</v>
      </c>
      <c r="R3054" s="16">
        <f t="shared" si="190"/>
        <v>4</v>
      </c>
      <c r="S3054" t="str">
        <f t="shared" si="191"/>
        <v>Apr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f t="shared" si="188"/>
        <v>41862.761724537035</v>
      </c>
      <c r="L3055" t="b">
        <v>0</v>
      </c>
      <c r="M3055">
        <v>3</v>
      </c>
      <c r="N3055" t="b">
        <v>0</v>
      </c>
      <c r="O3055" t="s">
        <v>8273</v>
      </c>
      <c r="P3055" t="s">
        <v>8313</v>
      </c>
      <c r="Q3055" s="13">
        <f t="shared" si="189"/>
        <v>2014</v>
      </c>
      <c r="R3055" s="16">
        <f t="shared" si="190"/>
        <v>8</v>
      </c>
      <c r="S3055" t="str">
        <f t="shared" si="191"/>
        <v>Aug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f t="shared" si="188"/>
        <v>42027.832800925928</v>
      </c>
      <c r="L3056" t="b">
        <v>0</v>
      </c>
      <c r="M3056">
        <v>0</v>
      </c>
      <c r="N3056" t="b">
        <v>0</v>
      </c>
      <c r="O3056" t="s">
        <v>8273</v>
      </c>
      <c r="P3056" t="s">
        <v>8313</v>
      </c>
      <c r="Q3056" s="13">
        <f t="shared" si="189"/>
        <v>2015</v>
      </c>
      <c r="R3056" s="16">
        <f t="shared" si="190"/>
        <v>1</v>
      </c>
      <c r="S3056" t="str">
        <f t="shared" si="191"/>
        <v>Jan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f t="shared" si="188"/>
        <v>41953.95821759259</v>
      </c>
      <c r="L3057" t="b">
        <v>0</v>
      </c>
      <c r="M3057">
        <v>1</v>
      </c>
      <c r="N3057" t="b">
        <v>0</v>
      </c>
      <c r="O3057" t="s">
        <v>8273</v>
      </c>
      <c r="P3057" t="s">
        <v>8313</v>
      </c>
      <c r="Q3057" s="13">
        <f t="shared" si="189"/>
        <v>2014</v>
      </c>
      <c r="R3057" s="16">
        <f t="shared" si="190"/>
        <v>11</v>
      </c>
      <c r="S3057" t="str">
        <f t="shared" si="191"/>
        <v>Nov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f t="shared" si="188"/>
        <v>41851.636388888888</v>
      </c>
      <c r="L3058" t="b">
        <v>0</v>
      </c>
      <c r="M3058">
        <v>0</v>
      </c>
      <c r="N3058" t="b">
        <v>0</v>
      </c>
      <c r="O3058" t="s">
        <v>8273</v>
      </c>
      <c r="P3058" t="s">
        <v>8313</v>
      </c>
      <c r="Q3058" s="13">
        <f t="shared" si="189"/>
        <v>2014</v>
      </c>
      <c r="R3058" s="16">
        <f t="shared" si="190"/>
        <v>7</v>
      </c>
      <c r="S3058" t="str">
        <f t="shared" si="191"/>
        <v>Jul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f t="shared" si="188"/>
        <v>42433.650590277779</v>
      </c>
      <c r="L3059" t="b">
        <v>0</v>
      </c>
      <c r="M3059">
        <v>0</v>
      </c>
      <c r="N3059" t="b">
        <v>0</v>
      </c>
      <c r="O3059" t="s">
        <v>8273</v>
      </c>
      <c r="P3059" t="s">
        <v>8313</v>
      </c>
      <c r="Q3059" s="13">
        <f t="shared" si="189"/>
        <v>2016</v>
      </c>
      <c r="R3059" s="16">
        <f t="shared" si="190"/>
        <v>3</v>
      </c>
      <c r="S3059" t="str">
        <f t="shared" si="191"/>
        <v>Mar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f t="shared" si="188"/>
        <v>42460.374305555553</v>
      </c>
      <c r="L3060" t="b">
        <v>0</v>
      </c>
      <c r="M3060">
        <v>3</v>
      </c>
      <c r="N3060" t="b">
        <v>0</v>
      </c>
      <c r="O3060" t="s">
        <v>8273</v>
      </c>
      <c r="P3060" t="s">
        <v>8313</v>
      </c>
      <c r="Q3060" s="13">
        <f t="shared" si="189"/>
        <v>2016</v>
      </c>
      <c r="R3060" s="16">
        <f t="shared" si="190"/>
        <v>3</v>
      </c>
      <c r="S3060" t="str">
        <f t="shared" si="191"/>
        <v>Mar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f t="shared" si="188"/>
        <v>41829.935717592591</v>
      </c>
      <c r="L3061" t="b">
        <v>0</v>
      </c>
      <c r="M3061">
        <v>11</v>
      </c>
      <c r="N3061" t="b">
        <v>0</v>
      </c>
      <c r="O3061" t="s">
        <v>8273</v>
      </c>
      <c r="P3061" t="s">
        <v>8313</v>
      </c>
      <c r="Q3061" s="13">
        <f t="shared" si="189"/>
        <v>2014</v>
      </c>
      <c r="R3061" s="16">
        <f t="shared" si="190"/>
        <v>7</v>
      </c>
      <c r="S3061" t="str">
        <f t="shared" si="191"/>
        <v>Jul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f t="shared" si="188"/>
        <v>42245.274699074071</v>
      </c>
      <c r="L3062" t="b">
        <v>0</v>
      </c>
      <c r="M3062">
        <v>6</v>
      </c>
      <c r="N3062" t="b">
        <v>0</v>
      </c>
      <c r="O3062" t="s">
        <v>8273</v>
      </c>
      <c r="P3062" t="s">
        <v>8313</v>
      </c>
      <c r="Q3062" s="13">
        <f t="shared" si="189"/>
        <v>2015</v>
      </c>
      <c r="R3062" s="16">
        <f t="shared" si="190"/>
        <v>8</v>
      </c>
      <c r="S3062" t="str">
        <f t="shared" si="191"/>
        <v>Aug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f t="shared" si="188"/>
        <v>41834.784120370372</v>
      </c>
      <c r="L3063" t="b">
        <v>0</v>
      </c>
      <c r="M3063">
        <v>0</v>
      </c>
      <c r="N3063" t="b">
        <v>0</v>
      </c>
      <c r="O3063" t="s">
        <v>8273</v>
      </c>
      <c r="P3063" t="s">
        <v>8313</v>
      </c>
      <c r="Q3063" s="13">
        <f t="shared" si="189"/>
        <v>2014</v>
      </c>
      <c r="R3063" s="16">
        <f t="shared" si="190"/>
        <v>7</v>
      </c>
      <c r="S3063" t="str">
        <f t="shared" si="191"/>
        <v>Jul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f t="shared" si="188"/>
        <v>42248.535787037035</v>
      </c>
      <c r="L3064" t="b">
        <v>0</v>
      </c>
      <c r="M3064">
        <v>67</v>
      </c>
      <c r="N3064" t="b">
        <v>0</v>
      </c>
      <c r="O3064" t="s">
        <v>8273</v>
      </c>
      <c r="P3064" t="s">
        <v>8313</v>
      </c>
      <c r="Q3064" s="13">
        <f t="shared" si="189"/>
        <v>2015</v>
      </c>
      <c r="R3064" s="16">
        <f t="shared" si="190"/>
        <v>9</v>
      </c>
      <c r="S3064" t="str">
        <f t="shared" si="191"/>
        <v>Sep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f t="shared" si="188"/>
        <v>42630.922893518517</v>
      </c>
      <c r="L3065" t="b">
        <v>0</v>
      </c>
      <c r="M3065">
        <v>23</v>
      </c>
      <c r="N3065" t="b">
        <v>0</v>
      </c>
      <c r="O3065" t="s">
        <v>8273</v>
      </c>
      <c r="P3065" t="s">
        <v>8313</v>
      </c>
      <c r="Q3065" s="13">
        <f t="shared" si="189"/>
        <v>2016</v>
      </c>
      <c r="R3065" s="16">
        <f t="shared" si="190"/>
        <v>9</v>
      </c>
      <c r="S3065" t="str">
        <f t="shared" si="191"/>
        <v>Sep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f t="shared" si="188"/>
        <v>42299.130162037036</v>
      </c>
      <c r="L3066" t="b">
        <v>0</v>
      </c>
      <c r="M3066">
        <v>72</v>
      </c>
      <c r="N3066" t="b">
        <v>0</v>
      </c>
      <c r="O3066" t="s">
        <v>8273</v>
      </c>
      <c r="P3066" t="s">
        <v>8313</v>
      </c>
      <c r="Q3066" s="13">
        <f t="shared" si="189"/>
        <v>2015</v>
      </c>
      <c r="R3066" s="16">
        <f t="shared" si="190"/>
        <v>10</v>
      </c>
      <c r="S3066" t="str">
        <f t="shared" si="191"/>
        <v>Oct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f t="shared" si="188"/>
        <v>41825.055231481485</v>
      </c>
      <c r="L3067" t="b">
        <v>0</v>
      </c>
      <c r="M3067">
        <v>2</v>
      </c>
      <c r="N3067" t="b">
        <v>0</v>
      </c>
      <c r="O3067" t="s">
        <v>8273</v>
      </c>
      <c r="P3067" t="s">
        <v>8313</v>
      </c>
      <c r="Q3067" s="13">
        <f t="shared" si="189"/>
        <v>2014</v>
      </c>
      <c r="R3067" s="16">
        <f t="shared" si="190"/>
        <v>7</v>
      </c>
      <c r="S3067" t="str">
        <f t="shared" si="191"/>
        <v>Jul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f t="shared" si="188"/>
        <v>42531.228437500002</v>
      </c>
      <c r="L3068" t="b">
        <v>0</v>
      </c>
      <c r="M3068">
        <v>15</v>
      </c>
      <c r="N3068" t="b">
        <v>0</v>
      </c>
      <c r="O3068" t="s">
        <v>8273</v>
      </c>
      <c r="P3068" t="s">
        <v>8313</v>
      </c>
      <c r="Q3068" s="13">
        <f t="shared" si="189"/>
        <v>2016</v>
      </c>
      <c r="R3068" s="16">
        <f t="shared" si="190"/>
        <v>6</v>
      </c>
      <c r="S3068" t="str">
        <f t="shared" si="191"/>
        <v>Jun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f t="shared" si="188"/>
        <v>42226.938414351855</v>
      </c>
      <c r="L3069" t="b">
        <v>0</v>
      </c>
      <c r="M3069">
        <v>1</v>
      </c>
      <c r="N3069" t="b">
        <v>0</v>
      </c>
      <c r="O3069" t="s">
        <v>8273</v>
      </c>
      <c r="P3069" t="s">
        <v>8313</v>
      </c>
      <c r="Q3069" s="13">
        <f t="shared" si="189"/>
        <v>2015</v>
      </c>
      <c r="R3069" s="16">
        <f t="shared" si="190"/>
        <v>8</v>
      </c>
      <c r="S3069" t="str">
        <f t="shared" si="191"/>
        <v>Aug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f t="shared" si="188"/>
        <v>42263.691574074073</v>
      </c>
      <c r="L3070" t="b">
        <v>0</v>
      </c>
      <c r="M3070">
        <v>2</v>
      </c>
      <c r="N3070" t="b">
        <v>0</v>
      </c>
      <c r="O3070" t="s">
        <v>8273</v>
      </c>
      <c r="P3070" t="s">
        <v>8313</v>
      </c>
      <c r="Q3070" s="13">
        <f t="shared" si="189"/>
        <v>2015</v>
      </c>
      <c r="R3070" s="16">
        <f t="shared" si="190"/>
        <v>9</v>
      </c>
      <c r="S3070" t="str">
        <f t="shared" si="191"/>
        <v>Sep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f t="shared" si="188"/>
        <v>41957.833726851852</v>
      </c>
      <c r="L3071" t="b">
        <v>0</v>
      </c>
      <c r="M3071">
        <v>7</v>
      </c>
      <c r="N3071" t="b">
        <v>0</v>
      </c>
      <c r="O3071" t="s">
        <v>8273</v>
      </c>
      <c r="P3071" t="s">
        <v>8313</v>
      </c>
      <c r="Q3071" s="13">
        <f t="shared" si="189"/>
        <v>2014</v>
      </c>
      <c r="R3071" s="16">
        <f t="shared" si="190"/>
        <v>11</v>
      </c>
      <c r="S3071" t="str">
        <f t="shared" si="191"/>
        <v>Nov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f t="shared" si="188"/>
        <v>42690.733437499999</v>
      </c>
      <c r="L3072" t="b">
        <v>0</v>
      </c>
      <c r="M3072">
        <v>16</v>
      </c>
      <c r="N3072" t="b">
        <v>0</v>
      </c>
      <c r="O3072" t="s">
        <v>8273</v>
      </c>
      <c r="P3072" t="s">
        <v>8313</v>
      </c>
      <c r="Q3072" s="13">
        <f t="shared" si="189"/>
        <v>2016</v>
      </c>
      <c r="R3072" s="16">
        <f t="shared" si="190"/>
        <v>11</v>
      </c>
      <c r="S3072" t="str">
        <f t="shared" si="191"/>
        <v>Nov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f t="shared" si="188"/>
        <v>42097.732418981483</v>
      </c>
      <c r="L3073" t="b">
        <v>0</v>
      </c>
      <c r="M3073">
        <v>117</v>
      </c>
      <c r="N3073" t="b">
        <v>0</v>
      </c>
      <c r="O3073" t="s">
        <v>8273</v>
      </c>
      <c r="P3073" t="s">
        <v>8313</v>
      </c>
      <c r="Q3073" s="13">
        <f t="shared" si="189"/>
        <v>2015</v>
      </c>
      <c r="R3073" s="16">
        <f t="shared" si="190"/>
        <v>4</v>
      </c>
      <c r="S3073" t="str">
        <f t="shared" si="191"/>
        <v>Apr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f t="shared" si="188"/>
        <v>42658.690532407403</v>
      </c>
      <c r="L3074" t="b">
        <v>0</v>
      </c>
      <c r="M3074">
        <v>2</v>
      </c>
      <c r="N3074" t="b">
        <v>0</v>
      </c>
      <c r="O3074" t="s">
        <v>8273</v>
      </c>
      <c r="P3074" t="s">
        <v>8313</v>
      </c>
      <c r="Q3074" s="13">
        <f t="shared" si="189"/>
        <v>2016</v>
      </c>
      <c r="R3074" s="16">
        <f t="shared" si="190"/>
        <v>10</v>
      </c>
      <c r="S3074" t="str">
        <f t="shared" si="191"/>
        <v>Oct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f t="shared" ref="K3075:K3138" si="192">J3075/60/60/24+DATE(1970,1,1)</f>
        <v>42111.684027777781</v>
      </c>
      <c r="L3075" t="b">
        <v>0</v>
      </c>
      <c r="M3075">
        <v>7</v>
      </c>
      <c r="N3075" t="b">
        <v>0</v>
      </c>
      <c r="O3075" t="s">
        <v>8273</v>
      </c>
      <c r="P3075" t="s">
        <v>8313</v>
      </c>
      <c r="Q3075" s="13">
        <f t="shared" ref="Q3075:Q3138" si="193">YEAR(K3075)</f>
        <v>2015</v>
      </c>
      <c r="R3075" s="16">
        <f t="shared" ref="R3075:R3138" si="194">MONTH(K3075)</f>
        <v>4</v>
      </c>
      <c r="S3075" t="str">
        <f t="shared" ref="S3075:S3138" si="195">TEXT(R3075*29,"MMM")</f>
        <v>Apr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f t="shared" si="192"/>
        <v>42409.571284722217</v>
      </c>
      <c r="L3076" t="b">
        <v>0</v>
      </c>
      <c r="M3076">
        <v>3</v>
      </c>
      <c r="N3076" t="b">
        <v>0</v>
      </c>
      <c r="O3076" t="s">
        <v>8273</v>
      </c>
      <c r="P3076" t="s">
        <v>8313</v>
      </c>
      <c r="Q3076" s="13">
        <f t="shared" si="193"/>
        <v>2016</v>
      </c>
      <c r="R3076" s="16">
        <f t="shared" si="194"/>
        <v>2</v>
      </c>
      <c r="S3076" t="str">
        <f t="shared" si="195"/>
        <v>Feb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f t="shared" si="192"/>
        <v>42551.102314814809</v>
      </c>
      <c r="L3077" t="b">
        <v>0</v>
      </c>
      <c r="M3077">
        <v>20</v>
      </c>
      <c r="N3077" t="b">
        <v>0</v>
      </c>
      <c r="O3077" t="s">
        <v>8273</v>
      </c>
      <c r="P3077" t="s">
        <v>8313</v>
      </c>
      <c r="Q3077" s="13">
        <f t="shared" si="193"/>
        <v>2016</v>
      </c>
      <c r="R3077" s="16">
        <f t="shared" si="194"/>
        <v>6</v>
      </c>
      <c r="S3077" t="str">
        <f t="shared" si="195"/>
        <v>Jun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f t="shared" si="192"/>
        <v>42226.651886574073</v>
      </c>
      <c r="L3078" t="b">
        <v>0</v>
      </c>
      <c r="M3078">
        <v>50</v>
      </c>
      <c r="N3078" t="b">
        <v>0</v>
      </c>
      <c r="O3078" t="s">
        <v>8273</v>
      </c>
      <c r="P3078" t="s">
        <v>8313</v>
      </c>
      <c r="Q3078" s="13">
        <f t="shared" si="193"/>
        <v>2015</v>
      </c>
      <c r="R3078" s="16">
        <f t="shared" si="194"/>
        <v>8</v>
      </c>
      <c r="S3078" t="str">
        <f t="shared" si="195"/>
        <v>Aug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f t="shared" si="192"/>
        <v>42766.956921296296</v>
      </c>
      <c r="L3079" t="b">
        <v>0</v>
      </c>
      <c r="M3079">
        <v>2</v>
      </c>
      <c r="N3079" t="b">
        <v>0</v>
      </c>
      <c r="O3079" t="s">
        <v>8273</v>
      </c>
      <c r="P3079" t="s">
        <v>8313</v>
      </c>
      <c r="Q3079" s="13">
        <f t="shared" si="193"/>
        <v>2017</v>
      </c>
      <c r="R3079" s="16">
        <f t="shared" si="194"/>
        <v>1</v>
      </c>
      <c r="S3079" t="str">
        <f t="shared" si="195"/>
        <v>Jan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f t="shared" si="192"/>
        <v>42031.138831018514</v>
      </c>
      <c r="L3080" t="b">
        <v>0</v>
      </c>
      <c r="M3080">
        <v>3</v>
      </c>
      <c r="N3080" t="b">
        <v>0</v>
      </c>
      <c r="O3080" t="s">
        <v>8273</v>
      </c>
      <c r="P3080" t="s">
        <v>8313</v>
      </c>
      <c r="Q3080" s="13">
        <f t="shared" si="193"/>
        <v>2015</v>
      </c>
      <c r="R3080" s="16">
        <f t="shared" si="194"/>
        <v>1</v>
      </c>
      <c r="S3080" t="str">
        <f t="shared" si="195"/>
        <v>Jan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f t="shared" si="192"/>
        <v>42055.713368055556</v>
      </c>
      <c r="L3081" t="b">
        <v>0</v>
      </c>
      <c r="M3081">
        <v>27</v>
      </c>
      <c r="N3081" t="b">
        <v>0</v>
      </c>
      <c r="O3081" t="s">
        <v>8273</v>
      </c>
      <c r="P3081" t="s">
        <v>8313</v>
      </c>
      <c r="Q3081" s="13">
        <f t="shared" si="193"/>
        <v>2015</v>
      </c>
      <c r="R3081" s="16">
        <f t="shared" si="194"/>
        <v>2</v>
      </c>
      <c r="S3081" t="str">
        <f t="shared" si="195"/>
        <v>Feb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f t="shared" si="192"/>
        <v>41940.028287037036</v>
      </c>
      <c r="L3082" t="b">
        <v>0</v>
      </c>
      <c r="M3082">
        <v>7</v>
      </c>
      <c r="N3082" t="b">
        <v>0</v>
      </c>
      <c r="O3082" t="s">
        <v>8273</v>
      </c>
      <c r="P3082" t="s">
        <v>8313</v>
      </c>
      <c r="Q3082" s="13">
        <f t="shared" si="193"/>
        <v>2014</v>
      </c>
      <c r="R3082" s="16">
        <f t="shared" si="194"/>
        <v>10</v>
      </c>
      <c r="S3082" t="str">
        <f t="shared" si="195"/>
        <v>Oct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f t="shared" si="192"/>
        <v>42237.181608796294</v>
      </c>
      <c r="L3083" t="b">
        <v>0</v>
      </c>
      <c r="M3083">
        <v>5</v>
      </c>
      <c r="N3083" t="b">
        <v>0</v>
      </c>
      <c r="O3083" t="s">
        <v>8273</v>
      </c>
      <c r="P3083" t="s">
        <v>8313</v>
      </c>
      <c r="Q3083" s="13">
        <f t="shared" si="193"/>
        <v>2015</v>
      </c>
      <c r="R3083" s="16">
        <f t="shared" si="194"/>
        <v>8</v>
      </c>
      <c r="S3083" t="str">
        <f t="shared" si="195"/>
        <v>Aug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f t="shared" si="192"/>
        <v>42293.922986111109</v>
      </c>
      <c r="L3084" t="b">
        <v>0</v>
      </c>
      <c r="M3084">
        <v>0</v>
      </c>
      <c r="N3084" t="b">
        <v>0</v>
      </c>
      <c r="O3084" t="s">
        <v>8273</v>
      </c>
      <c r="P3084" t="s">
        <v>8313</v>
      </c>
      <c r="Q3084" s="13">
        <f t="shared" si="193"/>
        <v>2015</v>
      </c>
      <c r="R3084" s="16">
        <f t="shared" si="194"/>
        <v>10</v>
      </c>
      <c r="S3084" t="str">
        <f t="shared" si="195"/>
        <v>Oct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f t="shared" si="192"/>
        <v>41853.563402777778</v>
      </c>
      <c r="L3085" t="b">
        <v>0</v>
      </c>
      <c r="M3085">
        <v>3</v>
      </c>
      <c r="N3085" t="b">
        <v>0</v>
      </c>
      <c r="O3085" t="s">
        <v>8273</v>
      </c>
      <c r="P3085" t="s">
        <v>8313</v>
      </c>
      <c r="Q3085" s="13">
        <f t="shared" si="193"/>
        <v>2014</v>
      </c>
      <c r="R3085" s="16">
        <f t="shared" si="194"/>
        <v>8</v>
      </c>
      <c r="S3085" t="str">
        <f t="shared" si="195"/>
        <v>Aug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f t="shared" si="192"/>
        <v>42100.723738425921</v>
      </c>
      <c r="L3086" t="b">
        <v>0</v>
      </c>
      <c r="M3086">
        <v>6</v>
      </c>
      <c r="N3086" t="b">
        <v>0</v>
      </c>
      <c r="O3086" t="s">
        <v>8273</v>
      </c>
      <c r="P3086" t="s">
        <v>8313</v>
      </c>
      <c r="Q3086" s="13">
        <f t="shared" si="193"/>
        <v>2015</v>
      </c>
      <c r="R3086" s="16">
        <f t="shared" si="194"/>
        <v>4</v>
      </c>
      <c r="S3086" t="str">
        <f t="shared" si="195"/>
        <v>Apr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f t="shared" si="192"/>
        <v>42246.883784722217</v>
      </c>
      <c r="L3087" t="b">
        <v>0</v>
      </c>
      <c r="M3087">
        <v>9</v>
      </c>
      <c r="N3087" t="b">
        <v>0</v>
      </c>
      <c r="O3087" t="s">
        <v>8273</v>
      </c>
      <c r="P3087" t="s">
        <v>8313</v>
      </c>
      <c r="Q3087" s="13">
        <f t="shared" si="193"/>
        <v>2015</v>
      </c>
      <c r="R3087" s="16">
        <f t="shared" si="194"/>
        <v>8</v>
      </c>
      <c r="S3087" t="str">
        <f t="shared" si="195"/>
        <v>Aug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f t="shared" si="192"/>
        <v>42173.67082175926</v>
      </c>
      <c r="L3088" t="b">
        <v>0</v>
      </c>
      <c r="M3088">
        <v>3</v>
      </c>
      <c r="N3088" t="b">
        <v>0</v>
      </c>
      <c r="O3088" t="s">
        <v>8273</v>
      </c>
      <c r="P3088" t="s">
        <v>8313</v>
      </c>
      <c r="Q3088" s="13">
        <f t="shared" si="193"/>
        <v>2015</v>
      </c>
      <c r="R3088" s="16">
        <f t="shared" si="194"/>
        <v>6</v>
      </c>
      <c r="S3088" t="str">
        <f t="shared" si="195"/>
        <v>Jun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f t="shared" si="192"/>
        <v>42665.150347222225</v>
      </c>
      <c r="L3089" t="b">
        <v>0</v>
      </c>
      <c r="M3089">
        <v>2</v>
      </c>
      <c r="N3089" t="b">
        <v>0</v>
      </c>
      <c r="O3089" t="s">
        <v>8273</v>
      </c>
      <c r="P3089" t="s">
        <v>8313</v>
      </c>
      <c r="Q3089" s="13">
        <f t="shared" si="193"/>
        <v>2016</v>
      </c>
      <c r="R3089" s="16">
        <f t="shared" si="194"/>
        <v>10</v>
      </c>
      <c r="S3089" t="str">
        <f t="shared" si="195"/>
        <v>Oct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f t="shared" si="192"/>
        <v>41981.57230324074</v>
      </c>
      <c r="L3090" t="b">
        <v>0</v>
      </c>
      <c r="M3090">
        <v>3</v>
      </c>
      <c r="N3090" t="b">
        <v>0</v>
      </c>
      <c r="O3090" t="s">
        <v>8273</v>
      </c>
      <c r="P3090" t="s">
        <v>8313</v>
      </c>
      <c r="Q3090" s="13">
        <f t="shared" si="193"/>
        <v>2014</v>
      </c>
      <c r="R3090" s="16">
        <f t="shared" si="194"/>
        <v>12</v>
      </c>
      <c r="S3090" t="str">
        <f t="shared" si="195"/>
        <v>Dec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f t="shared" si="192"/>
        <v>42528.542627314819</v>
      </c>
      <c r="L3091" t="b">
        <v>0</v>
      </c>
      <c r="M3091">
        <v>45</v>
      </c>
      <c r="N3091" t="b">
        <v>0</v>
      </c>
      <c r="O3091" t="s">
        <v>8273</v>
      </c>
      <c r="P3091" t="s">
        <v>8313</v>
      </c>
      <c r="Q3091" s="13">
        <f t="shared" si="193"/>
        <v>2016</v>
      </c>
      <c r="R3091" s="16">
        <f t="shared" si="194"/>
        <v>6</v>
      </c>
      <c r="S3091" t="str">
        <f t="shared" si="195"/>
        <v>Jun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f t="shared" si="192"/>
        <v>42065.818807870368</v>
      </c>
      <c r="L3092" t="b">
        <v>0</v>
      </c>
      <c r="M3092">
        <v>9</v>
      </c>
      <c r="N3092" t="b">
        <v>0</v>
      </c>
      <c r="O3092" t="s">
        <v>8273</v>
      </c>
      <c r="P3092" t="s">
        <v>8313</v>
      </c>
      <c r="Q3092" s="13">
        <f t="shared" si="193"/>
        <v>2015</v>
      </c>
      <c r="R3092" s="16">
        <f t="shared" si="194"/>
        <v>3</v>
      </c>
      <c r="S3092" t="str">
        <f t="shared" si="195"/>
        <v>Mar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f t="shared" si="192"/>
        <v>42566.948414351849</v>
      </c>
      <c r="L3093" t="b">
        <v>0</v>
      </c>
      <c r="M3093">
        <v>9</v>
      </c>
      <c r="N3093" t="b">
        <v>0</v>
      </c>
      <c r="O3093" t="s">
        <v>8273</v>
      </c>
      <c r="P3093" t="s">
        <v>8313</v>
      </c>
      <c r="Q3093" s="13">
        <f t="shared" si="193"/>
        <v>2016</v>
      </c>
      <c r="R3093" s="16">
        <f t="shared" si="194"/>
        <v>7</v>
      </c>
      <c r="S3093" t="str">
        <f t="shared" si="195"/>
        <v>Jul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f t="shared" si="192"/>
        <v>42255.619351851856</v>
      </c>
      <c r="L3094" t="b">
        <v>0</v>
      </c>
      <c r="M3094">
        <v>21</v>
      </c>
      <c r="N3094" t="b">
        <v>0</v>
      </c>
      <c r="O3094" t="s">
        <v>8273</v>
      </c>
      <c r="P3094" t="s">
        <v>8313</v>
      </c>
      <c r="Q3094" s="13">
        <f t="shared" si="193"/>
        <v>2015</v>
      </c>
      <c r="R3094" s="16">
        <f t="shared" si="194"/>
        <v>9</v>
      </c>
      <c r="S3094" t="str">
        <f t="shared" si="195"/>
        <v>Sep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f t="shared" si="192"/>
        <v>41760.909039351849</v>
      </c>
      <c r="L3095" t="b">
        <v>0</v>
      </c>
      <c r="M3095">
        <v>17</v>
      </c>
      <c r="N3095" t="b">
        <v>0</v>
      </c>
      <c r="O3095" t="s">
        <v>8273</v>
      </c>
      <c r="P3095" t="s">
        <v>8313</v>
      </c>
      <c r="Q3095" s="13">
        <f t="shared" si="193"/>
        <v>2014</v>
      </c>
      <c r="R3095" s="16">
        <f t="shared" si="194"/>
        <v>5</v>
      </c>
      <c r="S3095" t="str">
        <f t="shared" si="195"/>
        <v>May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f t="shared" si="192"/>
        <v>42207.795787037037</v>
      </c>
      <c r="L3096" t="b">
        <v>0</v>
      </c>
      <c r="M3096">
        <v>1</v>
      </c>
      <c r="N3096" t="b">
        <v>0</v>
      </c>
      <c r="O3096" t="s">
        <v>8273</v>
      </c>
      <c r="P3096" t="s">
        <v>8313</v>
      </c>
      <c r="Q3096" s="13">
        <f t="shared" si="193"/>
        <v>2015</v>
      </c>
      <c r="R3096" s="16">
        <f t="shared" si="194"/>
        <v>7</v>
      </c>
      <c r="S3096" t="str">
        <f t="shared" si="195"/>
        <v>Jul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f t="shared" si="192"/>
        <v>42523.025231481486</v>
      </c>
      <c r="L3097" t="b">
        <v>0</v>
      </c>
      <c r="M3097">
        <v>1</v>
      </c>
      <c r="N3097" t="b">
        <v>0</v>
      </c>
      <c r="O3097" t="s">
        <v>8273</v>
      </c>
      <c r="P3097" t="s">
        <v>8313</v>
      </c>
      <c r="Q3097" s="13">
        <f t="shared" si="193"/>
        <v>2016</v>
      </c>
      <c r="R3097" s="16">
        <f t="shared" si="194"/>
        <v>6</v>
      </c>
      <c r="S3097" t="str">
        <f t="shared" si="195"/>
        <v>Jun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f t="shared" si="192"/>
        <v>42114.825532407413</v>
      </c>
      <c r="L3098" t="b">
        <v>0</v>
      </c>
      <c r="M3098">
        <v>14</v>
      </c>
      <c r="N3098" t="b">
        <v>0</v>
      </c>
      <c r="O3098" t="s">
        <v>8273</v>
      </c>
      <c r="P3098" t="s">
        <v>8313</v>
      </c>
      <c r="Q3098" s="13">
        <f t="shared" si="193"/>
        <v>2015</v>
      </c>
      <c r="R3098" s="16">
        <f t="shared" si="194"/>
        <v>4</v>
      </c>
      <c r="S3098" t="str">
        <f t="shared" si="195"/>
        <v>Apr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f t="shared" si="192"/>
        <v>42629.503483796296</v>
      </c>
      <c r="L3099" t="b">
        <v>0</v>
      </c>
      <c r="M3099">
        <v>42</v>
      </c>
      <c r="N3099" t="b">
        <v>0</v>
      </c>
      <c r="O3099" t="s">
        <v>8273</v>
      </c>
      <c r="P3099" t="s">
        <v>8313</v>
      </c>
      <c r="Q3099" s="13">
        <f t="shared" si="193"/>
        <v>2016</v>
      </c>
      <c r="R3099" s="16">
        <f t="shared" si="194"/>
        <v>9</v>
      </c>
      <c r="S3099" t="str">
        <f t="shared" si="195"/>
        <v>Sep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f t="shared" si="192"/>
        <v>42359.792233796295</v>
      </c>
      <c r="L3100" t="b">
        <v>0</v>
      </c>
      <c r="M3100">
        <v>27</v>
      </c>
      <c r="N3100" t="b">
        <v>0</v>
      </c>
      <c r="O3100" t="s">
        <v>8273</v>
      </c>
      <c r="P3100" t="s">
        <v>8313</v>
      </c>
      <c r="Q3100" s="13">
        <f t="shared" si="193"/>
        <v>2015</v>
      </c>
      <c r="R3100" s="16">
        <f t="shared" si="194"/>
        <v>12</v>
      </c>
      <c r="S3100" t="str">
        <f t="shared" si="195"/>
        <v>Dec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f t="shared" si="192"/>
        <v>42382.189710648148</v>
      </c>
      <c r="L3101" t="b">
        <v>0</v>
      </c>
      <c r="M3101">
        <v>5</v>
      </c>
      <c r="N3101" t="b">
        <v>0</v>
      </c>
      <c r="O3101" t="s">
        <v>8273</v>
      </c>
      <c r="P3101" t="s">
        <v>8313</v>
      </c>
      <c r="Q3101" s="13">
        <f t="shared" si="193"/>
        <v>2016</v>
      </c>
      <c r="R3101" s="16">
        <f t="shared" si="194"/>
        <v>1</v>
      </c>
      <c r="S3101" t="str">
        <f t="shared" si="195"/>
        <v>Jan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f t="shared" si="192"/>
        <v>41902.622395833336</v>
      </c>
      <c r="L3102" t="b">
        <v>0</v>
      </c>
      <c r="M3102">
        <v>13</v>
      </c>
      <c r="N3102" t="b">
        <v>0</v>
      </c>
      <c r="O3102" t="s">
        <v>8273</v>
      </c>
      <c r="P3102" t="s">
        <v>8313</v>
      </c>
      <c r="Q3102" s="13">
        <f t="shared" si="193"/>
        <v>2014</v>
      </c>
      <c r="R3102" s="16">
        <f t="shared" si="194"/>
        <v>9</v>
      </c>
      <c r="S3102" t="str">
        <f t="shared" si="195"/>
        <v>Sep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f t="shared" si="192"/>
        <v>42171.383530092593</v>
      </c>
      <c r="L3103" t="b">
        <v>0</v>
      </c>
      <c r="M3103">
        <v>12</v>
      </c>
      <c r="N3103" t="b">
        <v>0</v>
      </c>
      <c r="O3103" t="s">
        <v>8273</v>
      </c>
      <c r="P3103" t="s">
        <v>8313</v>
      </c>
      <c r="Q3103" s="13">
        <f t="shared" si="193"/>
        <v>2015</v>
      </c>
      <c r="R3103" s="16">
        <f t="shared" si="194"/>
        <v>6</v>
      </c>
      <c r="S3103" t="str">
        <f t="shared" si="195"/>
        <v>Jun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f t="shared" si="192"/>
        <v>42555.340486111112</v>
      </c>
      <c r="L3104" t="b">
        <v>0</v>
      </c>
      <c r="M3104">
        <v>90</v>
      </c>
      <c r="N3104" t="b">
        <v>0</v>
      </c>
      <c r="O3104" t="s">
        <v>8273</v>
      </c>
      <c r="P3104" t="s">
        <v>8313</v>
      </c>
      <c r="Q3104" s="13">
        <f t="shared" si="193"/>
        <v>2016</v>
      </c>
      <c r="R3104" s="16">
        <f t="shared" si="194"/>
        <v>7</v>
      </c>
      <c r="S3104" t="str">
        <f t="shared" si="195"/>
        <v>Jul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f t="shared" si="192"/>
        <v>42107.156319444446</v>
      </c>
      <c r="L3105" t="b">
        <v>0</v>
      </c>
      <c r="M3105">
        <v>2</v>
      </c>
      <c r="N3105" t="b">
        <v>0</v>
      </c>
      <c r="O3105" t="s">
        <v>8273</v>
      </c>
      <c r="P3105" t="s">
        <v>8313</v>
      </c>
      <c r="Q3105" s="13">
        <f t="shared" si="193"/>
        <v>2015</v>
      </c>
      <c r="R3105" s="16">
        <f t="shared" si="194"/>
        <v>4</v>
      </c>
      <c r="S3105" t="str">
        <f t="shared" si="195"/>
        <v>Apr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f t="shared" si="192"/>
        <v>42006.908692129626</v>
      </c>
      <c r="L3106" t="b">
        <v>0</v>
      </c>
      <c r="M3106">
        <v>5</v>
      </c>
      <c r="N3106" t="b">
        <v>0</v>
      </c>
      <c r="O3106" t="s">
        <v>8273</v>
      </c>
      <c r="P3106" t="s">
        <v>8313</v>
      </c>
      <c r="Q3106" s="13">
        <f t="shared" si="193"/>
        <v>2015</v>
      </c>
      <c r="R3106" s="16">
        <f t="shared" si="194"/>
        <v>1</v>
      </c>
      <c r="S3106" t="str">
        <f t="shared" si="195"/>
        <v>Jan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f t="shared" si="192"/>
        <v>41876.718935185185</v>
      </c>
      <c r="L3107" t="b">
        <v>0</v>
      </c>
      <c r="M3107">
        <v>31</v>
      </c>
      <c r="N3107" t="b">
        <v>0</v>
      </c>
      <c r="O3107" t="s">
        <v>8273</v>
      </c>
      <c r="P3107" t="s">
        <v>8313</v>
      </c>
      <c r="Q3107" s="13">
        <f t="shared" si="193"/>
        <v>2014</v>
      </c>
      <c r="R3107" s="16">
        <f t="shared" si="194"/>
        <v>8</v>
      </c>
      <c r="S3107" t="str">
        <f t="shared" si="195"/>
        <v>Aug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f t="shared" si="192"/>
        <v>42241.429120370376</v>
      </c>
      <c r="L3108" t="b">
        <v>0</v>
      </c>
      <c r="M3108">
        <v>4</v>
      </c>
      <c r="N3108" t="b">
        <v>0</v>
      </c>
      <c r="O3108" t="s">
        <v>8273</v>
      </c>
      <c r="P3108" t="s">
        <v>8313</v>
      </c>
      <c r="Q3108" s="13">
        <f t="shared" si="193"/>
        <v>2015</v>
      </c>
      <c r="R3108" s="16">
        <f t="shared" si="194"/>
        <v>8</v>
      </c>
      <c r="S3108" t="str">
        <f t="shared" si="195"/>
        <v>Aug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f t="shared" si="192"/>
        <v>42128.814247685179</v>
      </c>
      <c r="L3109" t="b">
        <v>0</v>
      </c>
      <c r="M3109">
        <v>29</v>
      </c>
      <c r="N3109" t="b">
        <v>0</v>
      </c>
      <c r="O3109" t="s">
        <v>8273</v>
      </c>
      <c r="P3109" t="s">
        <v>8313</v>
      </c>
      <c r="Q3109" s="13">
        <f t="shared" si="193"/>
        <v>2015</v>
      </c>
      <c r="R3109" s="16">
        <f t="shared" si="194"/>
        <v>5</v>
      </c>
      <c r="S3109" t="str">
        <f t="shared" si="195"/>
        <v>May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f t="shared" si="192"/>
        <v>42062.680486111116</v>
      </c>
      <c r="L3110" t="b">
        <v>0</v>
      </c>
      <c r="M3110">
        <v>2</v>
      </c>
      <c r="N3110" t="b">
        <v>0</v>
      </c>
      <c r="O3110" t="s">
        <v>8273</v>
      </c>
      <c r="P3110" t="s">
        <v>8313</v>
      </c>
      <c r="Q3110" s="13">
        <f t="shared" si="193"/>
        <v>2015</v>
      </c>
      <c r="R3110" s="16">
        <f t="shared" si="194"/>
        <v>2</v>
      </c>
      <c r="S3110" t="str">
        <f t="shared" si="195"/>
        <v>Feb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f t="shared" si="192"/>
        <v>41844.125115740739</v>
      </c>
      <c r="L3111" t="b">
        <v>0</v>
      </c>
      <c r="M3111">
        <v>114</v>
      </c>
      <c r="N3111" t="b">
        <v>0</v>
      </c>
      <c r="O3111" t="s">
        <v>8273</v>
      </c>
      <c r="P3111" t="s">
        <v>8313</v>
      </c>
      <c r="Q3111" s="13">
        <f t="shared" si="193"/>
        <v>2014</v>
      </c>
      <c r="R3111" s="16">
        <f t="shared" si="194"/>
        <v>7</v>
      </c>
      <c r="S3111" t="str">
        <f t="shared" si="195"/>
        <v>Jul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f t="shared" si="192"/>
        <v>42745.031469907408</v>
      </c>
      <c r="L3112" t="b">
        <v>0</v>
      </c>
      <c r="M3112">
        <v>1</v>
      </c>
      <c r="N3112" t="b">
        <v>0</v>
      </c>
      <c r="O3112" t="s">
        <v>8273</v>
      </c>
      <c r="P3112" t="s">
        <v>8313</v>
      </c>
      <c r="Q3112" s="13">
        <f t="shared" si="193"/>
        <v>2017</v>
      </c>
      <c r="R3112" s="16">
        <f t="shared" si="194"/>
        <v>1</v>
      </c>
      <c r="S3112" t="str">
        <f t="shared" si="195"/>
        <v>Jan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f t="shared" si="192"/>
        <v>41885.595138888886</v>
      </c>
      <c r="L3113" t="b">
        <v>0</v>
      </c>
      <c r="M3113">
        <v>76</v>
      </c>
      <c r="N3113" t="b">
        <v>0</v>
      </c>
      <c r="O3113" t="s">
        <v>8273</v>
      </c>
      <c r="P3113" t="s">
        <v>8313</v>
      </c>
      <c r="Q3113" s="13">
        <f t="shared" si="193"/>
        <v>2014</v>
      </c>
      <c r="R3113" s="16">
        <f t="shared" si="194"/>
        <v>9</v>
      </c>
      <c r="S3113" t="str">
        <f t="shared" si="195"/>
        <v>Sep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f t="shared" si="192"/>
        <v>42615.121921296297</v>
      </c>
      <c r="L3114" t="b">
        <v>0</v>
      </c>
      <c r="M3114">
        <v>9</v>
      </c>
      <c r="N3114" t="b">
        <v>0</v>
      </c>
      <c r="O3114" t="s">
        <v>8273</v>
      </c>
      <c r="P3114" t="s">
        <v>8313</v>
      </c>
      <c r="Q3114" s="13">
        <f t="shared" si="193"/>
        <v>2016</v>
      </c>
      <c r="R3114" s="16">
        <f t="shared" si="194"/>
        <v>9</v>
      </c>
      <c r="S3114" t="str">
        <f t="shared" si="195"/>
        <v>Sep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f t="shared" si="192"/>
        <v>42081.731273148151</v>
      </c>
      <c r="L3115" t="b">
        <v>0</v>
      </c>
      <c r="M3115">
        <v>37</v>
      </c>
      <c r="N3115" t="b">
        <v>0</v>
      </c>
      <c r="O3115" t="s">
        <v>8273</v>
      </c>
      <c r="P3115" t="s">
        <v>8313</v>
      </c>
      <c r="Q3115" s="13">
        <f t="shared" si="193"/>
        <v>2015</v>
      </c>
      <c r="R3115" s="16">
        <f t="shared" si="194"/>
        <v>3</v>
      </c>
      <c r="S3115" t="str">
        <f t="shared" si="195"/>
        <v>Mar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f t="shared" si="192"/>
        <v>41843.632523148146</v>
      </c>
      <c r="L3116" t="b">
        <v>0</v>
      </c>
      <c r="M3116">
        <v>0</v>
      </c>
      <c r="N3116" t="b">
        <v>0</v>
      </c>
      <c r="O3116" t="s">
        <v>8273</v>
      </c>
      <c r="P3116" t="s">
        <v>8313</v>
      </c>
      <c r="Q3116" s="13">
        <f t="shared" si="193"/>
        <v>2014</v>
      </c>
      <c r="R3116" s="16">
        <f t="shared" si="194"/>
        <v>7</v>
      </c>
      <c r="S3116" t="str">
        <f t="shared" si="195"/>
        <v>Jul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f t="shared" si="192"/>
        <v>42496.447071759263</v>
      </c>
      <c r="L3117" t="b">
        <v>0</v>
      </c>
      <c r="M3117">
        <v>1</v>
      </c>
      <c r="N3117" t="b">
        <v>0</v>
      </c>
      <c r="O3117" t="s">
        <v>8273</v>
      </c>
      <c r="P3117" t="s">
        <v>8313</v>
      </c>
      <c r="Q3117" s="13">
        <f t="shared" si="193"/>
        <v>2016</v>
      </c>
      <c r="R3117" s="16">
        <f t="shared" si="194"/>
        <v>5</v>
      </c>
      <c r="S3117" t="str">
        <f t="shared" si="195"/>
        <v>May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f t="shared" si="192"/>
        <v>42081.515335648146</v>
      </c>
      <c r="L3118" t="b">
        <v>0</v>
      </c>
      <c r="M3118">
        <v>10</v>
      </c>
      <c r="N3118" t="b">
        <v>0</v>
      </c>
      <c r="O3118" t="s">
        <v>8273</v>
      </c>
      <c r="P3118" t="s">
        <v>8313</v>
      </c>
      <c r="Q3118" s="13">
        <f t="shared" si="193"/>
        <v>2015</v>
      </c>
      <c r="R3118" s="16">
        <f t="shared" si="194"/>
        <v>3</v>
      </c>
      <c r="S3118" t="str">
        <f t="shared" si="195"/>
        <v>Mar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f t="shared" si="192"/>
        <v>42509.374537037031</v>
      </c>
      <c r="L3119" t="b">
        <v>0</v>
      </c>
      <c r="M3119">
        <v>1</v>
      </c>
      <c r="N3119" t="b">
        <v>0</v>
      </c>
      <c r="O3119" t="s">
        <v>8273</v>
      </c>
      <c r="P3119" t="s">
        <v>8313</v>
      </c>
      <c r="Q3119" s="13">
        <f t="shared" si="193"/>
        <v>2016</v>
      </c>
      <c r="R3119" s="16">
        <f t="shared" si="194"/>
        <v>5</v>
      </c>
      <c r="S3119" t="str">
        <f t="shared" si="195"/>
        <v>May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f t="shared" si="192"/>
        <v>42534.649571759262</v>
      </c>
      <c r="L3120" t="b">
        <v>0</v>
      </c>
      <c r="M3120">
        <v>2</v>
      </c>
      <c r="N3120" t="b">
        <v>0</v>
      </c>
      <c r="O3120" t="s">
        <v>8273</v>
      </c>
      <c r="P3120" t="s">
        <v>8313</v>
      </c>
      <c r="Q3120" s="13">
        <f t="shared" si="193"/>
        <v>2016</v>
      </c>
      <c r="R3120" s="16">
        <f t="shared" si="194"/>
        <v>6</v>
      </c>
      <c r="S3120" t="str">
        <f t="shared" si="195"/>
        <v>Jun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f t="shared" si="192"/>
        <v>42060.04550925926</v>
      </c>
      <c r="L3121" t="b">
        <v>0</v>
      </c>
      <c r="M3121">
        <v>1</v>
      </c>
      <c r="N3121" t="b">
        <v>0</v>
      </c>
      <c r="O3121" t="s">
        <v>8273</v>
      </c>
      <c r="P3121" t="s">
        <v>8313</v>
      </c>
      <c r="Q3121" s="13">
        <f t="shared" si="193"/>
        <v>2015</v>
      </c>
      <c r="R3121" s="16">
        <f t="shared" si="194"/>
        <v>2</v>
      </c>
      <c r="S3121" t="str">
        <f t="shared" si="195"/>
        <v>Feb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f t="shared" si="192"/>
        <v>42435.942083333335</v>
      </c>
      <c r="L3122" t="b">
        <v>0</v>
      </c>
      <c r="M3122">
        <v>10</v>
      </c>
      <c r="N3122" t="b">
        <v>0</v>
      </c>
      <c r="O3122" t="s">
        <v>8273</v>
      </c>
      <c r="P3122" t="s">
        <v>8313</v>
      </c>
      <c r="Q3122" s="13">
        <f t="shared" si="193"/>
        <v>2016</v>
      </c>
      <c r="R3122" s="16">
        <f t="shared" si="194"/>
        <v>3</v>
      </c>
      <c r="S3122" t="str">
        <f t="shared" si="195"/>
        <v>Mar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f t="shared" si="192"/>
        <v>41848.679803240739</v>
      </c>
      <c r="L3123" t="b">
        <v>0</v>
      </c>
      <c r="M3123">
        <v>1</v>
      </c>
      <c r="N3123" t="b">
        <v>0</v>
      </c>
      <c r="O3123" t="s">
        <v>8273</v>
      </c>
      <c r="P3123" t="s">
        <v>8313</v>
      </c>
      <c r="Q3123" s="13">
        <f t="shared" si="193"/>
        <v>2014</v>
      </c>
      <c r="R3123" s="16">
        <f t="shared" si="194"/>
        <v>7</v>
      </c>
      <c r="S3123" t="str">
        <f t="shared" si="195"/>
        <v>Jul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f t="shared" si="192"/>
        <v>42678.932083333333</v>
      </c>
      <c r="L3124" t="b">
        <v>0</v>
      </c>
      <c r="M3124">
        <v>2</v>
      </c>
      <c r="N3124" t="b">
        <v>0</v>
      </c>
      <c r="O3124" t="s">
        <v>8273</v>
      </c>
      <c r="P3124" t="s">
        <v>8313</v>
      </c>
      <c r="Q3124" s="13">
        <f t="shared" si="193"/>
        <v>2016</v>
      </c>
      <c r="R3124" s="16">
        <f t="shared" si="194"/>
        <v>11</v>
      </c>
      <c r="S3124" t="str">
        <f t="shared" si="195"/>
        <v>Nov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f t="shared" si="192"/>
        <v>42530.993032407408</v>
      </c>
      <c r="L3125" t="b">
        <v>0</v>
      </c>
      <c r="M3125">
        <v>348</v>
      </c>
      <c r="N3125" t="b">
        <v>0</v>
      </c>
      <c r="O3125" t="s">
        <v>8273</v>
      </c>
      <c r="P3125" t="s">
        <v>8313</v>
      </c>
      <c r="Q3125" s="13">
        <f t="shared" si="193"/>
        <v>2016</v>
      </c>
      <c r="R3125" s="16">
        <f t="shared" si="194"/>
        <v>6</v>
      </c>
      <c r="S3125" t="str">
        <f t="shared" si="195"/>
        <v>Jun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f t="shared" si="192"/>
        <v>41977.780104166668</v>
      </c>
      <c r="L3126" t="b">
        <v>0</v>
      </c>
      <c r="M3126">
        <v>4</v>
      </c>
      <c r="N3126" t="b">
        <v>0</v>
      </c>
      <c r="O3126" t="s">
        <v>8273</v>
      </c>
      <c r="P3126" t="s">
        <v>8313</v>
      </c>
      <c r="Q3126" s="13">
        <f t="shared" si="193"/>
        <v>2014</v>
      </c>
      <c r="R3126" s="16">
        <f t="shared" si="194"/>
        <v>12</v>
      </c>
      <c r="S3126" t="str">
        <f t="shared" si="195"/>
        <v>Dec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f t="shared" si="192"/>
        <v>42346.20685185185</v>
      </c>
      <c r="L3127" t="b">
        <v>0</v>
      </c>
      <c r="M3127">
        <v>0</v>
      </c>
      <c r="N3127" t="b">
        <v>0</v>
      </c>
      <c r="O3127" t="s">
        <v>8273</v>
      </c>
      <c r="P3127" t="s">
        <v>8313</v>
      </c>
      <c r="Q3127" s="13">
        <f t="shared" si="193"/>
        <v>2015</v>
      </c>
      <c r="R3127" s="16">
        <f t="shared" si="194"/>
        <v>12</v>
      </c>
      <c r="S3127" t="str">
        <f t="shared" si="195"/>
        <v>Dec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f t="shared" si="192"/>
        <v>42427.01807870371</v>
      </c>
      <c r="L3128" t="b">
        <v>0</v>
      </c>
      <c r="M3128">
        <v>17</v>
      </c>
      <c r="N3128" t="b">
        <v>0</v>
      </c>
      <c r="O3128" t="s">
        <v>8273</v>
      </c>
      <c r="P3128" t="s">
        <v>8313</v>
      </c>
      <c r="Q3128" s="13">
        <f t="shared" si="193"/>
        <v>2016</v>
      </c>
      <c r="R3128" s="16">
        <f t="shared" si="194"/>
        <v>2</v>
      </c>
      <c r="S3128" t="str">
        <f t="shared" si="195"/>
        <v>Feb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f t="shared" si="192"/>
        <v>42034.856817129628</v>
      </c>
      <c r="L3129" t="b">
        <v>0</v>
      </c>
      <c r="M3129">
        <v>0</v>
      </c>
      <c r="N3129" t="b">
        <v>0</v>
      </c>
      <c r="O3129" t="s">
        <v>8273</v>
      </c>
      <c r="P3129" t="s">
        <v>8313</v>
      </c>
      <c r="Q3129" s="13">
        <f t="shared" si="193"/>
        <v>2015</v>
      </c>
      <c r="R3129" s="16">
        <f t="shared" si="194"/>
        <v>1</v>
      </c>
      <c r="S3129" t="str">
        <f t="shared" si="195"/>
        <v>Jan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f t="shared" si="192"/>
        <v>42780.825706018513</v>
      </c>
      <c r="L3130" t="b">
        <v>0</v>
      </c>
      <c r="M3130">
        <v>117</v>
      </c>
      <c r="N3130" t="b">
        <v>0</v>
      </c>
      <c r="O3130" t="s">
        <v>8273</v>
      </c>
      <c r="P3130" t="s">
        <v>8274</v>
      </c>
      <c r="Q3130" s="13">
        <f t="shared" si="193"/>
        <v>2017</v>
      </c>
      <c r="R3130" s="16">
        <f t="shared" si="194"/>
        <v>2</v>
      </c>
      <c r="S3130" t="str">
        <f t="shared" si="195"/>
        <v>Feb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f t="shared" si="192"/>
        <v>42803.842812499999</v>
      </c>
      <c r="L3131" t="b">
        <v>0</v>
      </c>
      <c r="M3131">
        <v>1</v>
      </c>
      <c r="N3131" t="b">
        <v>0</v>
      </c>
      <c r="O3131" t="s">
        <v>8273</v>
      </c>
      <c r="P3131" t="s">
        <v>8274</v>
      </c>
      <c r="Q3131" s="13">
        <f t="shared" si="193"/>
        <v>2017</v>
      </c>
      <c r="R3131" s="16">
        <f t="shared" si="194"/>
        <v>3</v>
      </c>
      <c r="S3131" t="str">
        <f t="shared" si="195"/>
        <v>Mar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f t="shared" si="192"/>
        <v>42808.640231481477</v>
      </c>
      <c r="L3132" t="b">
        <v>0</v>
      </c>
      <c r="M3132">
        <v>4</v>
      </c>
      <c r="N3132" t="b">
        <v>0</v>
      </c>
      <c r="O3132" t="s">
        <v>8273</v>
      </c>
      <c r="P3132" t="s">
        <v>8274</v>
      </c>
      <c r="Q3132" s="13">
        <f t="shared" si="193"/>
        <v>2017</v>
      </c>
      <c r="R3132" s="16">
        <f t="shared" si="194"/>
        <v>3</v>
      </c>
      <c r="S3132" t="str">
        <f t="shared" si="195"/>
        <v>Mar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f t="shared" si="192"/>
        <v>42803.579224537039</v>
      </c>
      <c r="L3133" t="b">
        <v>0</v>
      </c>
      <c r="M3133">
        <v>12</v>
      </c>
      <c r="N3133" t="b">
        <v>0</v>
      </c>
      <c r="O3133" t="s">
        <v>8273</v>
      </c>
      <c r="P3133" t="s">
        <v>8274</v>
      </c>
      <c r="Q3133" s="13">
        <f t="shared" si="193"/>
        <v>2017</v>
      </c>
      <c r="R3133" s="16">
        <f t="shared" si="194"/>
        <v>3</v>
      </c>
      <c r="S3133" t="str">
        <f t="shared" si="195"/>
        <v>Mar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f t="shared" si="192"/>
        <v>42786.350231481483</v>
      </c>
      <c r="L3134" t="b">
        <v>0</v>
      </c>
      <c r="M3134">
        <v>1</v>
      </c>
      <c r="N3134" t="b">
        <v>0</v>
      </c>
      <c r="O3134" t="s">
        <v>8273</v>
      </c>
      <c r="P3134" t="s">
        <v>8274</v>
      </c>
      <c r="Q3134" s="13">
        <f t="shared" si="193"/>
        <v>2017</v>
      </c>
      <c r="R3134" s="16">
        <f t="shared" si="194"/>
        <v>2</v>
      </c>
      <c r="S3134" t="str">
        <f t="shared" si="195"/>
        <v>Feb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f t="shared" si="192"/>
        <v>42788.565208333333</v>
      </c>
      <c r="L3135" t="b">
        <v>0</v>
      </c>
      <c r="M3135">
        <v>16</v>
      </c>
      <c r="N3135" t="b">
        <v>0</v>
      </c>
      <c r="O3135" t="s">
        <v>8273</v>
      </c>
      <c r="P3135" t="s">
        <v>8274</v>
      </c>
      <c r="Q3135" s="13">
        <f t="shared" si="193"/>
        <v>2017</v>
      </c>
      <c r="R3135" s="16">
        <f t="shared" si="194"/>
        <v>2</v>
      </c>
      <c r="S3135" t="str">
        <f t="shared" si="195"/>
        <v>Feb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f t="shared" si="192"/>
        <v>42800.720127314817</v>
      </c>
      <c r="L3136" t="b">
        <v>0</v>
      </c>
      <c r="M3136">
        <v>12</v>
      </c>
      <c r="N3136" t="b">
        <v>0</v>
      </c>
      <c r="O3136" t="s">
        <v>8273</v>
      </c>
      <c r="P3136" t="s">
        <v>8274</v>
      </c>
      <c r="Q3136" s="13">
        <f t="shared" si="193"/>
        <v>2017</v>
      </c>
      <c r="R3136" s="16">
        <f t="shared" si="194"/>
        <v>3</v>
      </c>
      <c r="S3136" t="str">
        <f t="shared" si="195"/>
        <v>Mar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f t="shared" si="192"/>
        <v>42807.151863425926</v>
      </c>
      <c r="L3137" t="b">
        <v>0</v>
      </c>
      <c r="M3137">
        <v>7</v>
      </c>
      <c r="N3137" t="b">
        <v>0</v>
      </c>
      <c r="O3137" t="s">
        <v>8273</v>
      </c>
      <c r="P3137" t="s">
        <v>8274</v>
      </c>
      <c r="Q3137" s="13">
        <f t="shared" si="193"/>
        <v>2017</v>
      </c>
      <c r="R3137" s="16">
        <f t="shared" si="194"/>
        <v>3</v>
      </c>
      <c r="S3137" t="str">
        <f t="shared" si="195"/>
        <v>Mar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f t="shared" si="192"/>
        <v>42789.462430555555</v>
      </c>
      <c r="L3138" t="b">
        <v>0</v>
      </c>
      <c r="M3138">
        <v>22</v>
      </c>
      <c r="N3138" t="b">
        <v>0</v>
      </c>
      <c r="O3138" t="s">
        <v>8273</v>
      </c>
      <c r="P3138" t="s">
        <v>8274</v>
      </c>
      <c r="Q3138" s="13">
        <f t="shared" si="193"/>
        <v>2017</v>
      </c>
      <c r="R3138" s="16">
        <f t="shared" si="194"/>
        <v>2</v>
      </c>
      <c r="S3138" t="str">
        <f t="shared" si="195"/>
        <v>Feb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f t="shared" ref="K3139:K3202" si="196">J3139/60/60/24+DATE(1970,1,1)</f>
        <v>42807.885057870371</v>
      </c>
      <c r="L3139" t="b">
        <v>0</v>
      </c>
      <c r="M3139">
        <v>1</v>
      </c>
      <c r="N3139" t="b">
        <v>0</v>
      </c>
      <c r="O3139" t="s">
        <v>8273</v>
      </c>
      <c r="P3139" t="s">
        <v>8274</v>
      </c>
      <c r="Q3139" s="13">
        <f t="shared" ref="Q3139:Q3202" si="197">YEAR(K3139)</f>
        <v>2017</v>
      </c>
      <c r="R3139" s="16">
        <f t="shared" ref="R3139:R3202" si="198">MONTH(K3139)</f>
        <v>3</v>
      </c>
      <c r="S3139" t="str">
        <f t="shared" ref="S3139:S3202" si="199">TEXT(R3139*29,"MMM")</f>
        <v>Mar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f t="shared" si="196"/>
        <v>42809.645914351851</v>
      </c>
      <c r="L3140" t="b">
        <v>0</v>
      </c>
      <c r="M3140">
        <v>0</v>
      </c>
      <c r="N3140" t="b">
        <v>0</v>
      </c>
      <c r="O3140" t="s">
        <v>8273</v>
      </c>
      <c r="P3140" t="s">
        <v>8274</v>
      </c>
      <c r="Q3140" s="13">
        <f t="shared" si="197"/>
        <v>2017</v>
      </c>
      <c r="R3140" s="16">
        <f t="shared" si="198"/>
        <v>3</v>
      </c>
      <c r="S3140" t="str">
        <f t="shared" si="199"/>
        <v>Mar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f t="shared" si="196"/>
        <v>42785.270370370374</v>
      </c>
      <c r="L3141" t="b">
        <v>0</v>
      </c>
      <c r="M3141">
        <v>6</v>
      </c>
      <c r="N3141" t="b">
        <v>0</v>
      </c>
      <c r="O3141" t="s">
        <v>8273</v>
      </c>
      <c r="P3141" t="s">
        <v>8274</v>
      </c>
      <c r="Q3141" s="13">
        <f t="shared" si="197"/>
        <v>2017</v>
      </c>
      <c r="R3141" s="16">
        <f t="shared" si="198"/>
        <v>2</v>
      </c>
      <c r="S3141" t="str">
        <f t="shared" si="199"/>
        <v>Feb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f t="shared" si="196"/>
        <v>42802.718784722223</v>
      </c>
      <c r="L3142" t="b">
        <v>0</v>
      </c>
      <c r="M3142">
        <v>4</v>
      </c>
      <c r="N3142" t="b">
        <v>0</v>
      </c>
      <c r="O3142" t="s">
        <v>8273</v>
      </c>
      <c r="P3142" t="s">
        <v>8274</v>
      </c>
      <c r="Q3142" s="13">
        <f t="shared" si="197"/>
        <v>2017</v>
      </c>
      <c r="R3142" s="16">
        <f t="shared" si="198"/>
        <v>3</v>
      </c>
      <c r="S3142" t="str">
        <f t="shared" si="199"/>
        <v>Mar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f t="shared" si="196"/>
        <v>42800.753333333334</v>
      </c>
      <c r="L3143" t="b">
        <v>0</v>
      </c>
      <c r="M3143">
        <v>8</v>
      </c>
      <c r="N3143" t="b">
        <v>0</v>
      </c>
      <c r="O3143" t="s">
        <v>8273</v>
      </c>
      <c r="P3143" t="s">
        <v>8274</v>
      </c>
      <c r="Q3143" s="13">
        <f t="shared" si="197"/>
        <v>2017</v>
      </c>
      <c r="R3143" s="16">
        <f t="shared" si="198"/>
        <v>3</v>
      </c>
      <c r="S3143" t="str">
        <f t="shared" si="199"/>
        <v>Mar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f t="shared" si="196"/>
        <v>42783.513182870374</v>
      </c>
      <c r="L3144" t="b">
        <v>0</v>
      </c>
      <c r="M3144">
        <v>3</v>
      </c>
      <c r="N3144" t="b">
        <v>0</v>
      </c>
      <c r="O3144" t="s">
        <v>8273</v>
      </c>
      <c r="P3144" t="s">
        <v>8274</v>
      </c>
      <c r="Q3144" s="13">
        <f t="shared" si="197"/>
        <v>2017</v>
      </c>
      <c r="R3144" s="16">
        <f t="shared" si="198"/>
        <v>2</v>
      </c>
      <c r="S3144" t="str">
        <f t="shared" si="199"/>
        <v>Feb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f t="shared" si="196"/>
        <v>42808.358287037037</v>
      </c>
      <c r="L3145" t="b">
        <v>0</v>
      </c>
      <c r="M3145">
        <v>0</v>
      </c>
      <c r="N3145" t="b">
        <v>0</v>
      </c>
      <c r="O3145" t="s">
        <v>8273</v>
      </c>
      <c r="P3145" t="s">
        <v>8274</v>
      </c>
      <c r="Q3145" s="13">
        <f t="shared" si="197"/>
        <v>2017</v>
      </c>
      <c r="R3145" s="16">
        <f t="shared" si="198"/>
        <v>3</v>
      </c>
      <c r="S3145" t="str">
        <f t="shared" si="199"/>
        <v>Mar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f t="shared" si="196"/>
        <v>42796.538275462968</v>
      </c>
      <c r="L3146" t="b">
        <v>0</v>
      </c>
      <c r="M3146">
        <v>30</v>
      </c>
      <c r="N3146" t="b">
        <v>0</v>
      </c>
      <c r="O3146" t="s">
        <v>8273</v>
      </c>
      <c r="P3146" t="s">
        <v>8274</v>
      </c>
      <c r="Q3146" s="13">
        <f t="shared" si="197"/>
        <v>2017</v>
      </c>
      <c r="R3146" s="16">
        <f t="shared" si="198"/>
        <v>3</v>
      </c>
      <c r="S3146" t="str">
        <f t="shared" si="199"/>
        <v>Mar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f t="shared" si="196"/>
        <v>42762.040902777779</v>
      </c>
      <c r="L3147" t="b">
        <v>0</v>
      </c>
      <c r="M3147">
        <v>0</v>
      </c>
      <c r="N3147" t="b">
        <v>0</v>
      </c>
      <c r="O3147" t="s">
        <v>8273</v>
      </c>
      <c r="P3147" t="s">
        <v>8274</v>
      </c>
      <c r="Q3147" s="13">
        <f t="shared" si="197"/>
        <v>2017</v>
      </c>
      <c r="R3147" s="16">
        <f t="shared" si="198"/>
        <v>1</v>
      </c>
      <c r="S3147" t="str">
        <f t="shared" si="199"/>
        <v>Jan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f t="shared" si="196"/>
        <v>42796.682476851856</v>
      </c>
      <c r="L3148" t="b">
        <v>0</v>
      </c>
      <c r="M3148">
        <v>12</v>
      </c>
      <c r="N3148" t="b">
        <v>0</v>
      </c>
      <c r="O3148" t="s">
        <v>8273</v>
      </c>
      <c r="P3148" t="s">
        <v>8274</v>
      </c>
      <c r="Q3148" s="13">
        <f t="shared" si="197"/>
        <v>2017</v>
      </c>
      <c r="R3148" s="16">
        <f t="shared" si="198"/>
        <v>3</v>
      </c>
      <c r="S3148" t="str">
        <f t="shared" si="199"/>
        <v>Mar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f t="shared" si="196"/>
        <v>41909.969386574077</v>
      </c>
      <c r="L3149" t="b">
        <v>1</v>
      </c>
      <c r="M3149">
        <v>213</v>
      </c>
      <c r="N3149" t="b">
        <v>1</v>
      </c>
      <c r="O3149" t="s">
        <v>8273</v>
      </c>
      <c r="P3149" t="s">
        <v>8274</v>
      </c>
      <c r="Q3149" s="13">
        <f t="shared" si="197"/>
        <v>2014</v>
      </c>
      <c r="R3149" s="16">
        <f t="shared" si="198"/>
        <v>9</v>
      </c>
      <c r="S3149" t="str">
        <f t="shared" si="199"/>
        <v>Sep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f t="shared" si="196"/>
        <v>41891.665324074071</v>
      </c>
      <c r="L3150" t="b">
        <v>1</v>
      </c>
      <c r="M3150">
        <v>57</v>
      </c>
      <c r="N3150" t="b">
        <v>1</v>
      </c>
      <c r="O3150" t="s">
        <v>8273</v>
      </c>
      <c r="P3150" t="s">
        <v>8274</v>
      </c>
      <c r="Q3150" s="13">
        <f t="shared" si="197"/>
        <v>2014</v>
      </c>
      <c r="R3150" s="16">
        <f t="shared" si="198"/>
        <v>9</v>
      </c>
      <c r="S3150" t="str">
        <f t="shared" si="199"/>
        <v>Sep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f t="shared" si="196"/>
        <v>41226.017361111109</v>
      </c>
      <c r="L3151" t="b">
        <v>1</v>
      </c>
      <c r="M3151">
        <v>25</v>
      </c>
      <c r="N3151" t="b">
        <v>1</v>
      </c>
      <c r="O3151" t="s">
        <v>8273</v>
      </c>
      <c r="P3151" t="s">
        <v>8274</v>
      </c>
      <c r="Q3151" s="13">
        <f t="shared" si="197"/>
        <v>2012</v>
      </c>
      <c r="R3151" s="16">
        <f t="shared" si="198"/>
        <v>11</v>
      </c>
      <c r="S3151" t="str">
        <f t="shared" si="199"/>
        <v>Nov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f t="shared" si="196"/>
        <v>40478.263923611114</v>
      </c>
      <c r="L3152" t="b">
        <v>1</v>
      </c>
      <c r="M3152">
        <v>104</v>
      </c>
      <c r="N3152" t="b">
        <v>1</v>
      </c>
      <c r="O3152" t="s">
        <v>8273</v>
      </c>
      <c r="P3152" t="s">
        <v>8274</v>
      </c>
      <c r="Q3152" s="13">
        <f t="shared" si="197"/>
        <v>2010</v>
      </c>
      <c r="R3152" s="16">
        <f t="shared" si="198"/>
        <v>10</v>
      </c>
      <c r="S3152" t="str">
        <f t="shared" si="199"/>
        <v>Oct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f t="shared" si="196"/>
        <v>41862.83997685185</v>
      </c>
      <c r="L3153" t="b">
        <v>1</v>
      </c>
      <c r="M3153">
        <v>34</v>
      </c>
      <c r="N3153" t="b">
        <v>1</v>
      </c>
      <c r="O3153" t="s">
        <v>8273</v>
      </c>
      <c r="P3153" t="s">
        <v>8274</v>
      </c>
      <c r="Q3153" s="13">
        <f t="shared" si="197"/>
        <v>2014</v>
      </c>
      <c r="R3153" s="16">
        <f t="shared" si="198"/>
        <v>8</v>
      </c>
      <c r="S3153" t="str">
        <f t="shared" si="199"/>
        <v>Aug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f t="shared" si="196"/>
        <v>41550.867673611108</v>
      </c>
      <c r="L3154" t="b">
        <v>1</v>
      </c>
      <c r="M3154">
        <v>67</v>
      </c>
      <c r="N3154" t="b">
        <v>1</v>
      </c>
      <c r="O3154" t="s">
        <v>8273</v>
      </c>
      <c r="P3154" t="s">
        <v>8274</v>
      </c>
      <c r="Q3154" s="13">
        <f t="shared" si="197"/>
        <v>2013</v>
      </c>
      <c r="R3154" s="16">
        <f t="shared" si="198"/>
        <v>10</v>
      </c>
      <c r="S3154" t="str">
        <f t="shared" si="199"/>
        <v>Oct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f t="shared" si="196"/>
        <v>40633.154363425929</v>
      </c>
      <c r="L3155" t="b">
        <v>1</v>
      </c>
      <c r="M3155">
        <v>241</v>
      </c>
      <c r="N3155" t="b">
        <v>1</v>
      </c>
      <c r="O3155" t="s">
        <v>8273</v>
      </c>
      <c r="P3155" t="s">
        <v>8274</v>
      </c>
      <c r="Q3155" s="13">
        <f t="shared" si="197"/>
        <v>2011</v>
      </c>
      <c r="R3155" s="16">
        <f t="shared" si="198"/>
        <v>3</v>
      </c>
      <c r="S3155" t="str">
        <f t="shared" si="199"/>
        <v>Mar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f t="shared" si="196"/>
        <v>40970.875671296293</v>
      </c>
      <c r="L3156" t="b">
        <v>1</v>
      </c>
      <c r="M3156">
        <v>123</v>
      </c>
      <c r="N3156" t="b">
        <v>1</v>
      </c>
      <c r="O3156" t="s">
        <v>8273</v>
      </c>
      <c r="P3156" t="s">
        <v>8274</v>
      </c>
      <c r="Q3156" s="13">
        <f t="shared" si="197"/>
        <v>2012</v>
      </c>
      <c r="R3156" s="16">
        <f t="shared" si="198"/>
        <v>3</v>
      </c>
      <c r="S3156" t="str">
        <f t="shared" si="199"/>
        <v>Mar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f t="shared" si="196"/>
        <v>41233.499131944445</v>
      </c>
      <c r="L3157" t="b">
        <v>1</v>
      </c>
      <c r="M3157">
        <v>302</v>
      </c>
      <c r="N3157" t="b">
        <v>1</v>
      </c>
      <c r="O3157" t="s">
        <v>8273</v>
      </c>
      <c r="P3157" t="s">
        <v>8274</v>
      </c>
      <c r="Q3157" s="13">
        <f t="shared" si="197"/>
        <v>2012</v>
      </c>
      <c r="R3157" s="16">
        <f t="shared" si="198"/>
        <v>11</v>
      </c>
      <c r="S3157" t="str">
        <f t="shared" si="199"/>
        <v>Nov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f t="shared" si="196"/>
        <v>41026.953055555554</v>
      </c>
      <c r="L3158" t="b">
        <v>1</v>
      </c>
      <c r="M3158">
        <v>89</v>
      </c>
      <c r="N3158" t="b">
        <v>1</v>
      </c>
      <c r="O3158" t="s">
        <v>8273</v>
      </c>
      <c r="P3158" t="s">
        <v>8274</v>
      </c>
      <c r="Q3158" s="13">
        <f t="shared" si="197"/>
        <v>2012</v>
      </c>
      <c r="R3158" s="16">
        <f t="shared" si="198"/>
        <v>4</v>
      </c>
      <c r="S3158" t="str">
        <f t="shared" si="199"/>
        <v>Apr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f t="shared" si="196"/>
        <v>41829.788252314815</v>
      </c>
      <c r="L3159" t="b">
        <v>1</v>
      </c>
      <c r="M3159">
        <v>41</v>
      </c>
      <c r="N3159" t="b">
        <v>1</v>
      </c>
      <c r="O3159" t="s">
        <v>8273</v>
      </c>
      <c r="P3159" t="s">
        <v>8274</v>
      </c>
      <c r="Q3159" s="13">
        <f t="shared" si="197"/>
        <v>2014</v>
      </c>
      <c r="R3159" s="16">
        <f t="shared" si="198"/>
        <v>7</v>
      </c>
      <c r="S3159" t="str">
        <f t="shared" si="199"/>
        <v>Jul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f t="shared" si="196"/>
        <v>41447.839722222219</v>
      </c>
      <c r="L3160" t="b">
        <v>1</v>
      </c>
      <c r="M3160">
        <v>69</v>
      </c>
      <c r="N3160" t="b">
        <v>1</v>
      </c>
      <c r="O3160" t="s">
        <v>8273</v>
      </c>
      <c r="P3160" t="s">
        <v>8274</v>
      </c>
      <c r="Q3160" s="13">
        <f t="shared" si="197"/>
        <v>2013</v>
      </c>
      <c r="R3160" s="16">
        <f t="shared" si="198"/>
        <v>6</v>
      </c>
      <c r="S3160" t="str">
        <f t="shared" si="199"/>
        <v>Jun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f t="shared" si="196"/>
        <v>40884.066678240742</v>
      </c>
      <c r="L3161" t="b">
        <v>1</v>
      </c>
      <c r="M3161">
        <v>52</v>
      </c>
      <c r="N3161" t="b">
        <v>1</v>
      </c>
      <c r="O3161" t="s">
        <v>8273</v>
      </c>
      <c r="P3161" t="s">
        <v>8274</v>
      </c>
      <c r="Q3161" s="13">
        <f t="shared" si="197"/>
        <v>2011</v>
      </c>
      <c r="R3161" s="16">
        <f t="shared" si="198"/>
        <v>12</v>
      </c>
      <c r="S3161" t="str">
        <f t="shared" si="199"/>
        <v>Dec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f t="shared" si="196"/>
        <v>41841.26489583333</v>
      </c>
      <c r="L3162" t="b">
        <v>1</v>
      </c>
      <c r="M3162">
        <v>57</v>
      </c>
      <c r="N3162" t="b">
        <v>1</v>
      </c>
      <c r="O3162" t="s">
        <v>8273</v>
      </c>
      <c r="P3162" t="s">
        <v>8274</v>
      </c>
      <c r="Q3162" s="13">
        <f t="shared" si="197"/>
        <v>2014</v>
      </c>
      <c r="R3162" s="16">
        <f t="shared" si="198"/>
        <v>7</v>
      </c>
      <c r="S3162" t="str">
        <f t="shared" si="199"/>
        <v>Jul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f t="shared" si="196"/>
        <v>41897.536134259259</v>
      </c>
      <c r="L3163" t="b">
        <v>1</v>
      </c>
      <c r="M3163">
        <v>74</v>
      </c>
      <c r="N3163" t="b">
        <v>1</v>
      </c>
      <c r="O3163" t="s">
        <v>8273</v>
      </c>
      <c r="P3163" t="s">
        <v>8274</v>
      </c>
      <c r="Q3163" s="13">
        <f t="shared" si="197"/>
        <v>2014</v>
      </c>
      <c r="R3163" s="16">
        <f t="shared" si="198"/>
        <v>9</v>
      </c>
      <c r="S3163" t="str">
        <f t="shared" si="199"/>
        <v>Sep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f t="shared" si="196"/>
        <v>41799.685902777775</v>
      </c>
      <c r="L3164" t="b">
        <v>1</v>
      </c>
      <c r="M3164">
        <v>63</v>
      </c>
      <c r="N3164" t="b">
        <v>1</v>
      </c>
      <c r="O3164" t="s">
        <v>8273</v>
      </c>
      <c r="P3164" t="s">
        <v>8274</v>
      </c>
      <c r="Q3164" s="13">
        <f t="shared" si="197"/>
        <v>2014</v>
      </c>
      <c r="R3164" s="16">
        <f t="shared" si="198"/>
        <v>6</v>
      </c>
      <c r="S3164" t="str">
        <f t="shared" si="199"/>
        <v>Jun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f t="shared" si="196"/>
        <v>41775.753761574073</v>
      </c>
      <c r="L3165" t="b">
        <v>1</v>
      </c>
      <c r="M3165">
        <v>72</v>
      </c>
      <c r="N3165" t="b">
        <v>1</v>
      </c>
      <c r="O3165" t="s">
        <v>8273</v>
      </c>
      <c r="P3165" t="s">
        <v>8274</v>
      </c>
      <c r="Q3165" s="13">
        <f t="shared" si="197"/>
        <v>2014</v>
      </c>
      <c r="R3165" s="16">
        <f t="shared" si="198"/>
        <v>5</v>
      </c>
      <c r="S3165" t="str">
        <f t="shared" si="199"/>
        <v>May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f t="shared" si="196"/>
        <v>41766.80572916667</v>
      </c>
      <c r="L3166" t="b">
        <v>1</v>
      </c>
      <c r="M3166">
        <v>71</v>
      </c>
      <c r="N3166" t="b">
        <v>1</v>
      </c>
      <c r="O3166" t="s">
        <v>8273</v>
      </c>
      <c r="P3166" t="s">
        <v>8274</v>
      </c>
      <c r="Q3166" s="13">
        <f t="shared" si="197"/>
        <v>2014</v>
      </c>
      <c r="R3166" s="16">
        <f t="shared" si="198"/>
        <v>5</v>
      </c>
      <c r="S3166" t="str">
        <f t="shared" si="199"/>
        <v>May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f t="shared" si="196"/>
        <v>40644.159259259257</v>
      </c>
      <c r="L3167" t="b">
        <v>1</v>
      </c>
      <c r="M3167">
        <v>21</v>
      </c>
      <c r="N3167" t="b">
        <v>1</v>
      </c>
      <c r="O3167" t="s">
        <v>8273</v>
      </c>
      <c r="P3167" t="s">
        <v>8274</v>
      </c>
      <c r="Q3167" s="13">
        <f t="shared" si="197"/>
        <v>2011</v>
      </c>
      <c r="R3167" s="16">
        <f t="shared" si="198"/>
        <v>4</v>
      </c>
      <c r="S3167" t="str">
        <f t="shared" si="199"/>
        <v>Apr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f t="shared" si="196"/>
        <v>41940.69158564815</v>
      </c>
      <c r="L3168" t="b">
        <v>1</v>
      </c>
      <c r="M3168">
        <v>930</v>
      </c>
      <c r="N3168" t="b">
        <v>1</v>
      </c>
      <c r="O3168" t="s">
        <v>8273</v>
      </c>
      <c r="P3168" t="s">
        <v>8274</v>
      </c>
      <c r="Q3168" s="13">
        <f t="shared" si="197"/>
        <v>2014</v>
      </c>
      <c r="R3168" s="16">
        <f t="shared" si="198"/>
        <v>10</v>
      </c>
      <c r="S3168" t="str">
        <f t="shared" si="199"/>
        <v>Oct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f t="shared" si="196"/>
        <v>41839.175706018519</v>
      </c>
      <c r="L3169" t="b">
        <v>1</v>
      </c>
      <c r="M3169">
        <v>55</v>
      </c>
      <c r="N3169" t="b">
        <v>1</v>
      </c>
      <c r="O3169" t="s">
        <v>8273</v>
      </c>
      <c r="P3169" t="s">
        <v>8274</v>
      </c>
      <c r="Q3169" s="13">
        <f t="shared" si="197"/>
        <v>2014</v>
      </c>
      <c r="R3169" s="16">
        <f t="shared" si="198"/>
        <v>7</v>
      </c>
      <c r="S3169" t="str">
        <f t="shared" si="199"/>
        <v>Jul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f t="shared" si="196"/>
        <v>41772.105937500004</v>
      </c>
      <c r="L3170" t="b">
        <v>1</v>
      </c>
      <c r="M3170">
        <v>61</v>
      </c>
      <c r="N3170" t="b">
        <v>1</v>
      </c>
      <c r="O3170" t="s">
        <v>8273</v>
      </c>
      <c r="P3170" t="s">
        <v>8274</v>
      </c>
      <c r="Q3170" s="13">
        <f t="shared" si="197"/>
        <v>2014</v>
      </c>
      <c r="R3170" s="16">
        <f t="shared" si="198"/>
        <v>5</v>
      </c>
      <c r="S3170" t="str">
        <f t="shared" si="199"/>
        <v>May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f t="shared" si="196"/>
        <v>41591.737974537034</v>
      </c>
      <c r="L3171" t="b">
        <v>1</v>
      </c>
      <c r="M3171">
        <v>82</v>
      </c>
      <c r="N3171" t="b">
        <v>1</v>
      </c>
      <c r="O3171" t="s">
        <v>8273</v>
      </c>
      <c r="P3171" t="s">
        <v>8274</v>
      </c>
      <c r="Q3171" s="13">
        <f t="shared" si="197"/>
        <v>2013</v>
      </c>
      <c r="R3171" s="16">
        <f t="shared" si="198"/>
        <v>11</v>
      </c>
      <c r="S3171" t="str">
        <f t="shared" si="199"/>
        <v>Nov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f t="shared" si="196"/>
        <v>41789.080370370371</v>
      </c>
      <c r="L3172" t="b">
        <v>1</v>
      </c>
      <c r="M3172">
        <v>71</v>
      </c>
      <c r="N3172" t="b">
        <v>1</v>
      </c>
      <c r="O3172" t="s">
        <v>8273</v>
      </c>
      <c r="P3172" t="s">
        <v>8274</v>
      </c>
      <c r="Q3172" s="13">
        <f t="shared" si="197"/>
        <v>2014</v>
      </c>
      <c r="R3172" s="16">
        <f t="shared" si="198"/>
        <v>5</v>
      </c>
      <c r="S3172" t="str">
        <f t="shared" si="199"/>
        <v>May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f t="shared" si="196"/>
        <v>42466.608310185184</v>
      </c>
      <c r="L3173" t="b">
        <v>1</v>
      </c>
      <c r="M3173">
        <v>117</v>
      </c>
      <c r="N3173" t="b">
        <v>1</v>
      </c>
      <c r="O3173" t="s">
        <v>8273</v>
      </c>
      <c r="P3173" t="s">
        <v>8274</v>
      </c>
      <c r="Q3173" s="13">
        <f t="shared" si="197"/>
        <v>2016</v>
      </c>
      <c r="R3173" s="16">
        <f t="shared" si="198"/>
        <v>4</v>
      </c>
      <c r="S3173" t="str">
        <f t="shared" si="199"/>
        <v>Apr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f t="shared" si="196"/>
        <v>40923.729953703703</v>
      </c>
      <c r="L3174" t="b">
        <v>1</v>
      </c>
      <c r="M3174">
        <v>29</v>
      </c>
      <c r="N3174" t="b">
        <v>1</v>
      </c>
      <c r="O3174" t="s">
        <v>8273</v>
      </c>
      <c r="P3174" t="s">
        <v>8274</v>
      </c>
      <c r="Q3174" s="13">
        <f t="shared" si="197"/>
        <v>2012</v>
      </c>
      <c r="R3174" s="16">
        <f t="shared" si="198"/>
        <v>1</v>
      </c>
      <c r="S3174" t="str">
        <f t="shared" si="199"/>
        <v>Jan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f t="shared" si="196"/>
        <v>41878.878379629627</v>
      </c>
      <c r="L3175" t="b">
        <v>1</v>
      </c>
      <c r="M3175">
        <v>74</v>
      </c>
      <c r="N3175" t="b">
        <v>1</v>
      </c>
      <c r="O3175" t="s">
        <v>8273</v>
      </c>
      <c r="P3175" t="s">
        <v>8274</v>
      </c>
      <c r="Q3175" s="13">
        <f t="shared" si="197"/>
        <v>2014</v>
      </c>
      <c r="R3175" s="16">
        <f t="shared" si="198"/>
        <v>8</v>
      </c>
      <c r="S3175" t="str">
        <f t="shared" si="199"/>
        <v>Aug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f t="shared" si="196"/>
        <v>41862.864675925928</v>
      </c>
      <c r="L3176" t="b">
        <v>1</v>
      </c>
      <c r="M3176">
        <v>23</v>
      </c>
      <c r="N3176" t="b">
        <v>1</v>
      </c>
      <c r="O3176" t="s">
        <v>8273</v>
      </c>
      <c r="P3176" t="s">
        <v>8274</v>
      </c>
      <c r="Q3176" s="13">
        <f t="shared" si="197"/>
        <v>2014</v>
      </c>
      <c r="R3176" s="16">
        <f t="shared" si="198"/>
        <v>8</v>
      </c>
      <c r="S3176" t="str">
        <f t="shared" si="199"/>
        <v>Aug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f t="shared" si="196"/>
        <v>40531.886886574073</v>
      </c>
      <c r="L3177" t="b">
        <v>1</v>
      </c>
      <c r="M3177">
        <v>60</v>
      </c>
      <c r="N3177" t="b">
        <v>1</v>
      </c>
      <c r="O3177" t="s">
        <v>8273</v>
      </c>
      <c r="P3177" t="s">
        <v>8274</v>
      </c>
      <c r="Q3177" s="13">
        <f t="shared" si="197"/>
        <v>2010</v>
      </c>
      <c r="R3177" s="16">
        <f t="shared" si="198"/>
        <v>12</v>
      </c>
      <c r="S3177" t="str">
        <f t="shared" si="199"/>
        <v>Dec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f t="shared" si="196"/>
        <v>41477.930914351848</v>
      </c>
      <c r="L3178" t="b">
        <v>1</v>
      </c>
      <c r="M3178">
        <v>55</v>
      </c>
      <c r="N3178" t="b">
        <v>1</v>
      </c>
      <c r="O3178" t="s">
        <v>8273</v>
      </c>
      <c r="P3178" t="s">
        <v>8274</v>
      </c>
      <c r="Q3178" s="13">
        <f t="shared" si="197"/>
        <v>2013</v>
      </c>
      <c r="R3178" s="16">
        <f t="shared" si="198"/>
        <v>7</v>
      </c>
      <c r="S3178" t="str">
        <f t="shared" si="199"/>
        <v>Jul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f t="shared" si="196"/>
        <v>41781.666770833333</v>
      </c>
      <c r="L3179" t="b">
        <v>1</v>
      </c>
      <c r="M3179">
        <v>51</v>
      </c>
      <c r="N3179" t="b">
        <v>1</v>
      </c>
      <c r="O3179" t="s">
        <v>8273</v>
      </c>
      <c r="P3179" t="s">
        <v>8274</v>
      </c>
      <c r="Q3179" s="13">
        <f t="shared" si="197"/>
        <v>2014</v>
      </c>
      <c r="R3179" s="16">
        <f t="shared" si="198"/>
        <v>5</v>
      </c>
      <c r="S3179" t="str">
        <f t="shared" si="199"/>
        <v>May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f t="shared" si="196"/>
        <v>41806.605034722219</v>
      </c>
      <c r="L3180" t="b">
        <v>1</v>
      </c>
      <c r="M3180">
        <v>78</v>
      </c>
      <c r="N3180" t="b">
        <v>1</v>
      </c>
      <c r="O3180" t="s">
        <v>8273</v>
      </c>
      <c r="P3180" t="s">
        <v>8274</v>
      </c>
      <c r="Q3180" s="13">
        <f t="shared" si="197"/>
        <v>2014</v>
      </c>
      <c r="R3180" s="16">
        <f t="shared" si="198"/>
        <v>6</v>
      </c>
      <c r="S3180" t="str">
        <f t="shared" si="199"/>
        <v>Jun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f t="shared" si="196"/>
        <v>41375.702210648145</v>
      </c>
      <c r="L3181" t="b">
        <v>1</v>
      </c>
      <c r="M3181">
        <v>62</v>
      </c>
      <c r="N3181" t="b">
        <v>1</v>
      </c>
      <c r="O3181" t="s">
        <v>8273</v>
      </c>
      <c r="P3181" t="s">
        <v>8274</v>
      </c>
      <c r="Q3181" s="13">
        <f t="shared" si="197"/>
        <v>2013</v>
      </c>
      <c r="R3181" s="16">
        <f t="shared" si="198"/>
        <v>4</v>
      </c>
      <c r="S3181" t="str">
        <f t="shared" si="199"/>
        <v>Apr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f t="shared" si="196"/>
        <v>41780.412604166668</v>
      </c>
      <c r="L3182" t="b">
        <v>1</v>
      </c>
      <c r="M3182">
        <v>45</v>
      </c>
      <c r="N3182" t="b">
        <v>1</v>
      </c>
      <c r="O3182" t="s">
        <v>8273</v>
      </c>
      <c r="P3182" t="s">
        <v>8274</v>
      </c>
      <c r="Q3182" s="13">
        <f t="shared" si="197"/>
        <v>2014</v>
      </c>
      <c r="R3182" s="16">
        <f t="shared" si="198"/>
        <v>5</v>
      </c>
      <c r="S3182" t="str">
        <f t="shared" si="199"/>
        <v>May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f t="shared" si="196"/>
        <v>41779.310034722221</v>
      </c>
      <c r="L3183" t="b">
        <v>1</v>
      </c>
      <c r="M3183">
        <v>15</v>
      </c>
      <c r="N3183" t="b">
        <v>1</v>
      </c>
      <c r="O3183" t="s">
        <v>8273</v>
      </c>
      <c r="P3183" t="s">
        <v>8274</v>
      </c>
      <c r="Q3183" s="13">
        <f t="shared" si="197"/>
        <v>2014</v>
      </c>
      <c r="R3183" s="16">
        <f t="shared" si="198"/>
        <v>5</v>
      </c>
      <c r="S3183" t="str">
        <f t="shared" si="199"/>
        <v>May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f t="shared" si="196"/>
        <v>40883.949317129627</v>
      </c>
      <c r="L3184" t="b">
        <v>1</v>
      </c>
      <c r="M3184">
        <v>151</v>
      </c>
      <c r="N3184" t="b">
        <v>1</v>
      </c>
      <c r="O3184" t="s">
        <v>8273</v>
      </c>
      <c r="P3184" t="s">
        <v>8274</v>
      </c>
      <c r="Q3184" s="13">
        <f t="shared" si="197"/>
        <v>2011</v>
      </c>
      <c r="R3184" s="16">
        <f t="shared" si="198"/>
        <v>12</v>
      </c>
      <c r="S3184" t="str">
        <f t="shared" si="199"/>
        <v>Dec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f t="shared" si="196"/>
        <v>41491.79478009259</v>
      </c>
      <c r="L3185" t="b">
        <v>1</v>
      </c>
      <c r="M3185">
        <v>68</v>
      </c>
      <c r="N3185" t="b">
        <v>1</v>
      </c>
      <c r="O3185" t="s">
        <v>8273</v>
      </c>
      <c r="P3185" t="s">
        <v>8274</v>
      </c>
      <c r="Q3185" s="13">
        <f t="shared" si="197"/>
        <v>2013</v>
      </c>
      <c r="R3185" s="16">
        <f t="shared" si="198"/>
        <v>8</v>
      </c>
      <c r="S3185" t="str">
        <f t="shared" si="199"/>
        <v>Aug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f t="shared" si="196"/>
        <v>41791.993414351848</v>
      </c>
      <c r="L3186" t="b">
        <v>1</v>
      </c>
      <c r="M3186">
        <v>46</v>
      </c>
      <c r="N3186" t="b">
        <v>1</v>
      </c>
      <c r="O3186" t="s">
        <v>8273</v>
      </c>
      <c r="P3186" t="s">
        <v>8274</v>
      </c>
      <c r="Q3186" s="13">
        <f t="shared" si="197"/>
        <v>2014</v>
      </c>
      <c r="R3186" s="16">
        <f t="shared" si="198"/>
        <v>6</v>
      </c>
      <c r="S3186" t="str">
        <f t="shared" si="199"/>
        <v>Jun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f t="shared" si="196"/>
        <v>41829.977326388893</v>
      </c>
      <c r="L3187" t="b">
        <v>1</v>
      </c>
      <c r="M3187">
        <v>24</v>
      </c>
      <c r="N3187" t="b">
        <v>1</v>
      </c>
      <c r="O3187" t="s">
        <v>8273</v>
      </c>
      <c r="P3187" t="s">
        <v>8274</v>
      </c>
      <c r="Q3187" s="13">
        <f t="shared" si="197"/>
        <v>2014</v>
      </c>
      <c r="R3187" s="16">
        <f t="shared" si="198"/>
        <v>7</v>
      </c>
      <c r="S3187" t="str">
        <f t="shared" si="199"/>
        <v>Jul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f t="shared" si="196"/>
        <v>41868.924050925925</v>
      </c>
      <c r="L3188" t="b">
        <v>1</v>
      </c>
      <c r="M3188">
        <v>70</v>
      </c>
      <c r="N3188" t="b">
        <v>1</v>
      </c>
      <c r="O3188" t="s">
        <v>8273</v>
      </c>
      <c r="P3188" t="s">
        <v>8274</v>
      </c>
      <c r="Q3188" s="13">
        <f t="shared" si="197"/>
        <v>2014</v>
      </c>
      <c r="R3188" s="16">
        <f t="shared" si="198"/>
        <v>8</v>
      </c>
      <c r="S3188" t="str">
        <f t="shared" si="199"/>
        <v>Aug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f t="shared" si="196"/>
        <v>41835.666354166664</v>
      </c>
      <c r="L3189" t="b">
        <v>1</v>
      </c>
      <c r="M3189">
        <v>244</v>
      </c>
      <c r="N3189" t="b">
        <v>1</v>
      </c>
      <c r="O3189" t="s">
        <v>8273</v>
      </c>
      <c r="P3189" t="s">
        <v>8274</v>
      </c>
      <c r="Q3189" s="13">
        <f t="shared" si="197"/>
        <v>2014</v>
      </c>
      <c r="R3189" s="16">
        <f t="shared" si="198"/>
        <v>7</v>
      </c>
      <c r="S3189" t="str">
        <f t="shared" si="199"/>
        <v>Jul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f t="shared" si="196"/>
        <v>42144.415532407409</v>
      </c>
      <c r="L3190" t="b">
        <v>0</v>
      </c>
      <c r="M3190">
        <v>9</v>
      </c>
      <c r="N3190" t="b">
        <v>0</v>
      </c>
      <c r="O3190" t="s">
        <v>8273</v>
      </c>
      <c r="P3190" t="s">
        <v>8315</v>
      </c>
      <c r="Q3190" s="13">
        <f t="shared" si="197"/>
        <v>2015</v>
      </c>
      <c r="R3190" s="16">
        <f t="shared" si="198"/>
        <v>5</v>
      </c>
      <c r="S3190" t="str">
        <f t="shared" si="199"/>
        <v>May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f t="shared" si="196"/>
        <v>42118.346435185187</v>
      </c>
      <c r="L3191" t="b">
        <v>0</v>
      </c>
      <c r="M3191">
        <v>19</v>
      </c>
      <c r="N3191" t="b">
        <v>0</v>
      </c>
      <c r="O3191" t="s">
        <v>8273</v>
      </c>
      <c r="P3191" t="s">
        <v>8315</v>
      </c>
      <c r="Q3191" s="13">
        <f t="shared" si="197"/>
        <v>2015</v>
      </c>
      <c r="R3191" s="16">
        <f t="shared" si="198"/>
        <v>4</v>
      </c>
      <c r="S3191" t="str">
        <f t="shared" si="199"/>
        <v>Apr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f t="shared" si="196"/>
        <v>42683.151331018518</v>
      </c>
      <c r="L3192" t="b">
        <v>0</v>
      </c>
      <c r="M3192">
        <v>0</v>
      </c>
      <c r="N3192" t="b">
        <v>0</v>
      </c>
      <c r="O3192" t="s">
        <v>8273</v>
      </c>
      <c r="P3192" t="s">
        <v>8315</v>
      </c>
      <c r="Q3192" s="13">
        <f t="shared" si="197"/>
        <v>2016</v>
      </c>
      <c r="R3192" s="16">
        <f t="shared" si="198"/>
        <v>11</v>
      </c>
      <c r="S3192" t="str">
        <f t="shared" si="199"/>
        <v>Nov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f t="shared" si="196"/>
        <v>42538.755428240736</v>
      </c>
      <c r="L3193" t="b">
        <v>0</v>
      </c>
      <c r="M3193">
        <v>4</v>
      </c>
      <c r="N3193" t="b">
        <v>0</v>
      </c>
      <c r="O3193" t="s">
        <v>8273</v>
      </c>
      <c r="P3193" t="s">
        <v>8315</v>
      </c>
      <c r="Q3193" s="13">
        <f t="shared" si="197"/>
        <v>2016</v>
      </c>
      <c r="R3193" s="16">
        <f t="shared" si="198"/>
        <v>6</v>
      </c>
      <c r="S3193" t="str">
        <f t="shared" si="199"/>
        <v>Jun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f t="shared" si="196"/>
        <v>42018.94049768518</v>
      </c>
      <c r="L3194" t="b">
        <v>0</v>
      </c>
      <c r="M3194">
        <v>8</v>
      </c>
      <c r="N3194" t="b">
        <v>0</v>
      </c>
      <c r="O3194" t="s">
        <v>8273</v>
      </c>
      <c r="P3194" t="s">
        <v>8315</v>
      </c>
      <c r="Q3194" s="13">
        <f t="shared" si="197"/>
        <v>2015</v>
      </c>
      <c r="R3194" s="16">
        <f t="shared" si="198"/>
        <v>1</v>
      </c>
      <c r="S3194" t="str">
        <f t="shared" si="199"/>
        <v>Jan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f t="shared" si="196"/>
        <v>42010.968240740738</v>
      </c>
      <c r="L3195" t="b">
        <v>0</v>
      </c>
      <c r="M3195">
        <v>24</v>
      </c>
      <c r="N3195" t="b">
        <v>0</v>
      </c>
      <c r="O3195" t="s">
        <v>8273</v>
      </c>
      <c r="P3195" t="s">
        <v>8315</v>
      </c>
      <c r="Q3195" s="13">
        <f t="shared" si="197"/>
        <v>2015</v>
      </c>
      <c r="R3195" s="16">
        <f t="shared" si="198"/>
        <v>1</v>
      </c>
      <c r="S3195" t="str">
        <f t="shared" si="199"/>
        <v>Jan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f t="shared" si="196"/>
        <v>42182.062476851846</v>
      </c>
      <c r="L3196" t="b">
        <v>0</v>
      </c>
      <c r="M3196">
        <v>0</v>
      </c>
      <c r="N3196" t="b">
        <v>0</v>
      </c>
      <c r="O3196" t="s">
        <v>8273</v>
      </c>
      <c r="P3196" t="s">
        <v>8315</v>
      </c>
      <c r="Q3196" s="13">
        <f t="shared" si="197"/>
        <v>2015</v>
      </c>
      <c r="R3196" s="16">
        <f t="shared" si="198"/>
        <v>6</v>
      </c>
      <c r="S3196" t="str">
        <f t="shared" si="199"/>
        <v>Jun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f t="shared" si="196"/>
        <v>42017.594236111108</v>
      </c>
      <c r="L3197" t="b">
        <v>0</v>
      </c>
      <c r="M3197">
        <v>39</v>
      </c>
      <c r="N3197" t="b">
        <v>0</v>
      </c>
      <c r="O3197" t="s">
        <v>8273</v>
      </c>
      <c r="P3197" t="s">
        <v>8315</v>
      </c>
      <c r="Q3197" s="13">
        <f t="shared" si="197"/>
        <v>2015</v>
      </c>
      <c r="R3197" s="16">
        <f t="shared" si="198"/>
        <v>1</v>
      </c>
      <c r="S3197" t="str">
        <f t="shared" si="199"/>
        <v>Jan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f t="shared" si="196"/>
        <v>42157.598090277781</v>
      </c>
      <c r="L3198" t="b">
        <v>0</v>
      </c>
      <c r="M3198">
        <v>6</v>
      </c>
      <c r="N3198" t="b">
        <v>0</v>
      </c>
      <c r="O3198" t="s">
        <v>8273</v>
      </c>
      <c r="P3198" t="s">
        <v>8315</v>
      </c>
      <c r="Q3198" s="13">
        <f t="shared" si="197"/>
        <v>2015</v>
      </c>
      <c r="R3198" s="16">
        <f t="shared" si="198"/>
        <v>6</v>
      </c>
      <c r="S3198" t="str">
        <f t="shared" si="199"/>
        <v>Jun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f t="shared" si="196"/>
        <v>42009.493263888886</v>
      </c>
      <c r="L3199" t="b">
        <v>0</v>
      </c>
      <c r="M3199">
        <v>4</v>
      </c>
      <c r="N3199" t="b">
        <v>0</v>
      </c>
      <c r="O3199" t="s">
        <v>8273</v>
      </c>
      <c r="P3199" t="s">
        <v>8315</v>
      </c>
      <c r="Q3199" s="13">
        <f t="shared" si="197"/>
        <v>2015</v>
      </c>
      <c r="R3199" s="16">
        <f t="shared" si="198"/>
        <v>1</v>
      </c>
      <c r="S3199" t="str">
        <f t="shared" si="199"/>
        <v>Jan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f t="shared" si="196"/>
        <v>42013.424502314811</v>
      </c>
      <c r="L3200" t="b">
        <v>0</v>
      </c>
      <c r="M3200">
        <v>3</v>
      </c>
      <c r="N3200" t="b">
        <v>0</v>
      </c>
      <c r="O3200" t="s">
        <v>8273</v>
      </c>
      <c r="P3200" t="s">
        <v>8315</v>
      </c>
      <c r="Q3200" s="13">
        <f t="shared" si="197"/>
        <v>2015</v>
      </c>
      <c r="R3200" s="16">
        <f t="shared" si="198"/>
        <v>1</v>
      </c>
      <c r="S3200" t="str">
        <f t="shared" si="199"/>
        <v>Jan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f t="shared" si="196"/>
        <v>41858.761782407404</v>
      </c>
      <c r="L3201" t="b">
        <v>0</v>
      </c>
      <c r="M3201">
        <v>53</v>
      </c>
      <c r="N3201" t="b">
        <v>0</v>
      </c>
      <c r="O3201" t="s">
        <v>8273</v>
      </c>
      <c r="P3201" t="s">
        <v>8315</v>
      </c>
      <c r="Q3201" s="13">
        <f t="shared" si="197"/>
        <v>2014</v>
      </c>
      <c r="R3201" s="16">
        <f t="shared" si="198"/>
        <v>8</v>
      </c>
      <c r="S3201" t="str">
        <f t="shared" si="199"/>
        <v>Aug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f t="shared" si="196"/>
        <v>42460.320613425924</v>
      </c>
      <c r="L3202" t="b">
        <v>0</v>
      </c>
      <c r="M3202">
        <v>1</v>
      </c>
      <c r="N3202" t="b">
        <v>0</v>
      </c>
      <c r="O3202" t="s">
        <v>8273</v>
      </c>
      <c r="P3202" t="s">
        <v>8315</v>
      </c>
      <c r="Q3202" s="13">
        <f t="shared" si="197"/>
        <v>2016</v>
      </c>
      <c r="R3202" s="16">
        <f t="shared" si="198"/>
        <v>3</v>
      </c>
      <c r="S3202" t="str">
        <f t="shared" si="199"/>
        <v>Mar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f t="shared" ref="K3203:K3266" si="200">J3203/60/60/24+DATE(1970,1,1)</f>
        <v>41861.767094907409</v>
      </c>
      <c r="L3203" t="b">
        <v>0</v>
      </c>
      <c r="M3203">
        <v>2</v>
      </c>
      <c r="N3203" t="b">
        <v>0</v>
      </c>
      <c r="O3203" t="s">
        <v>8273</v>
      </c>
      <c r="P3203" t="s">
        <v>8315</v>
      </c>
      <c r="Q3203" s="13">
        <f t="shared" ref="Q3203:Q3266" si="201">YEAR(K3203)</f>
        <v>2014</v>
      </c>
      <c r="R3203" s="16">
        <f t="shared" ref="R3203:R3266" si="202">MONTH(K3203)</f>
        <v>8</v>
      </c>
      <c r="S3203" t="str">
        <f t="shared" ref="S3203:S3266" si="203">TEXT(R3203*29,"MMM")</f>
        <v>Aug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f t="shared" si="200"/>
        <v>42293.853541666671</v>
      </c>
      <c r="L3204" t="b">
        <v>0</v>
      </c>
      <c r="M3204">
        <v>25</v>
      </c>
      <c r="N3204" t="b">
        <v>0</v>
      </c>
      <c r="O3204" t="s">
        <v>8273</v>
      </c>
      <c r="P3204" t="s">
        <v>8315</v>
      </c>
      <c r="Q3204" s="13">
        <f t="shared" si="201"/>
        <v>2015</v>
      </c>
      <c r="R3204" s="16">
        <f t="shared" si="202"/>
        <v>10</v>
      </c>
      <c r="S3204" t="str">
        <f t="shared" si="203"/>
        <v>Oct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f t="shared" si="200"/>
        <v>42242.988680555558</v>
      </c>
      <c r="L3205" t="b">
        <v>0</v>
      </c>
      <c r="M3205">
        <v>6</v>
      </c>
      <c r="N3205" t="b">
        <v>0</v>
      </c>
      <c r="O3205" t="s">
        <v>8273</v>
      </c>
      <c r="P3205" t="s">
        <v>8315</v>
      </c>
      <c r="Q3205" s="13">
        <f t="shared" si="201"/>
        <v>2015</v>
      </c>
      <c r="R3205" s="16">
        <f t="shared" si="202"/>
        <v>8</v>
      </c>
      <c r="S3205" t="str">
        <f t="shared" si="203"/>
        <v>Aug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f t="shared" si="200"/>
        <v>42172.686099537037</v>
      </c>
      <c r="L3206" t="b">
        <v>0</v>
      </c>
      <c r="M3206">
        <v>0</v>
      </c>
      <c r="N3206" t="b">
        <v>0</v>
      </c>
      <c r="O3206" t="s">
        <v>8273</v>
      </c>
      <c r="P3206" t="s">
        <v>8315</v>
      </c>
      <c r="Q3206" s="13">
        <f t="shared" si="201"/>
        <v>2015</v>
      </c>
      <c r="R3206" s="16">
        <f t="shared" si="202"/>
        <v>6</v>
      </c>
      <c r="S3206" t="str">
        <f t="shared" si="203"/>
        <v>Jun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f t="shared" si="200"/>
        <v>42095.374675925923</v>
      </c>
      <c r="L3207" t="b">
        <v>0</v>
      </c>
      <c r="M3207">
        <v>12</v>
      </c>
      <c r="N3207" t="b">
        <v>0</v>
      </c>
      <c r="O3207" t="s">
        <v>8273</v>
      </c>
      <c r="P3207" t="s">
        <v>8315</v>
      </c>
      <c r="Q3207" s="13">
        <f t="shared" si="201"/>
        <v>2015</v>
      </c>
      <c r="R3207" s="16">
        <f t="shared" si="202"/>
        <v>4</v>
      </c>
      <c r="S3207" t="str">
        <f t="shared" si="203"/>
        <v>Apr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f t="shared" si="200"/>
        <v>42236.276053240741</v>
      </c>
      <c r="L3208" t="b">
        <v>0</v>
      </c>
      <c r="M3208">
        <v>0</v>
      </c>
      <c r="N3208" t="b">
        <v>0</v>
      </c>
      <c r="O3208" t="s">
        <v>8273</v>
      </c>
      <c r="P3208" t="s">
        <v>8315</v>
      </c>
      <c r="Q3208" s="13">
        <f t="shared" si="201"/>
        <v>2015</v>
      </c>
      <c r="R3208" s="16">
        <f t="shared" si="202"/>
        <v>8</v>
      </c>
      <c r="S3208" t="str">
        <f t="shared" si="203"/>
        <v>Aug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f t="shared" si="200"/>
        <v>42057.277858796297</v>
      </c>
      <c r="L3209" t="b">
        <v>0</v>
      </c>
      <c r="M3209">
        <v>36</v>
      </c>
      <c r="N3209" t="b">
        <v>0</v>
      </c>
      <c r="O3209" t="s">
        <v>8273</v>
      </c>
      <c r="P3209" t="s">
        <v>8315</v>
      </c>
      <c r="Q3209" s="13">
        <f t="shared" si="201"/>
        <v>2015</v>
      </c>
      <c r="R3209" s="16">
        <f t="shared" si="202"/>
        <v>2</v>
      </c>
      <c r="S3209" t="str">
        <f t="shared" si="203"/>
        <v>Feb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f t="shared" si="200"/>
        <v>41827.605057870373</v>
      </c>
      <c r="L3210" t="b">
        <v>1</v>
      </c>
      <c r="M3210">
        <v>82</v>
      </c>
      <c r="N3210" t="b">
        <v>1</v>
      </c>
      <c r="O3210" t="s">
        <v>8273</v>
      </c>
      <c r="P3210" t="s">
        <v>8274</v>
      </c>
      <c r="Q3210" s="13">
        <f t="shared" si="201"/>
        <v>2014</v>
      </c>
      <c r="R3210" s="16">
        <f t="shared" si="202"/>
        <v>7</v>
      </c>
      <c r="S3210" t="str">
        <f t="shared" si="203"/>
        <v>Jul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f t="shared" si="200"/>
        <v>41778.637245370373</v>
      </c>
      <c r="L3211" t="b">
        <v>1</v>
      </c>
      <c r="M3211">
        <v>226</v>
      </c>
      <c r="N3211" t="b">
        <v>1</v>
      </c>
      <c r="O3211" t="s">
        <v>8273</v>
      </c>
      <c r="P3211" t="s">
        <v>8274</v>
      </c>
      <c r="Q3211" s="13">
        <f t="shared" si="201"/>
        <v>2014</v>
      </c>
      <c r="R3211" s="16">
        <f t="shared" si="202"/>
        <v>5</v>
      </c>
      <c r="S3211" t="str">
        <f t="shared" si="203"/>
        <v>May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f t="shared" si="200"/>
        <v>41013.936562499999</v>
      </c>
      <c r="L3212" t="b">
        <v>1</v>
      </c>
      <c r="M3212">
        <v>60</v>
      </c>
      <c r="N3212" t="b">
        <v>1</v>
      </c>
      <c r="O3212" t="s">
        <v>8273</v>
      </c>
      <c r="P3212" t="s">
        <v>8274</v>
      </c>
      <c r="Q3212" s="13">
        <f t="shared" si="201"/>
        <v>2012</v>
      </c>
      <c r="R3212" s="16">
        <f t="shared" si="202"/>
        <v>4</v>
      </c>
      <c r="S3212" t="str">
        <f t="shared" si="203"/>
        <v>Apr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f t="shared" si="200"/>
        <v>41834.586574074077</v>
      </c>
      <c r="L3213" t="b">
        <v>1</v>
      </c>
      <c r="M3213">
        <v>322</v>
      </c>
      <c r="N3213" t="b">
        <v>1</v>
      </c>
      <c r="O3213" t="s">
        <v>8273</v>
      </c>
      <c r="P3213" t="s">
        <v>8274</v>
      </c>
      <c r="Q3213" s="13">
        <f t="shared" si="201"/>
        <v>2014</v>
      </c>
      <c r="R3213" s="16">
        <f t="shared" si="202"/>
        <v>7</v>
      </c>
      <c r="S3213" t="str">
        <f t="shared" si="203"/>
        <v>Jul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f t="shared" si="200"/>
        <v>41829.795729166668</v>
      </c>
      <c r="L3214" t="b">
        <v>1</v>
      </c>
      <c r="M3214">
        <v>94</v>
      </c>
      <c r="N3214" t="b">
        <v>1</v>
      </c>
      <c r="O3214" t="s">
        <v>8273</v>
      </c>
      <c r="P3214" t="s">
        <v>8274</v>
      </c>
      <c r="Q3214" s="13">
        <f t="shared" si="201"/>
        <v>2014</v>
      </c>
      <c r="R3214" s="16">
        <f t="shared" si="202"/>
        <v>7</v>
      </c>
      <c r="S3214" t="str">
        <f t="shared" si="203"/>
        <v>Jul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f t="shared" si="200"/>
        <v>42171.763414351852</v>
      </c>
      <c r="L3215" t="b">
        <v>1</v>
      </c>
      <c r="M3215">
        <v>47</v>
      </c>
      <c r="N3215" t="b">
        <v>1</v>
      </c>
      <c r="O3215" t="s">
        <v>8273</v>
      </c>
      <c r="P3215" t="s">
        <v>8274</v>
      </c>
      <c r="Q3215" s="13">
        <f t="shared" si="201"/>
        <v>2015</v>
      </c>
      <c r="R3215" s="16">
        <f t="shared" si="202"/>
        <v>6</v>
      </c>
      <c r="S3215" t="str">
        <f t="shared" si="203"/>
        <v>Jun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f t="shared" si="200"/>
        <v>42337.792511574073</v>
      </c>
      <c r="L3216" t="b">
        <v>1</v>
      </c>
      <c r="M3216">
        <v>115</v>
      </c>
      <c r="N3216" t="b">
        <v>1</v>
      </c>
      <c r="O3216" t="s">
        <v>8273</v>
      </c>
      <c r="P3216" t="s">
        <v>8274</v>
      </c>
      <c r="Q3216" s="13">
        <f t="shared" si="201"/>
        <v>2015</v>
      </c>
      <c r="R3216" s="16">
        <f t="shared" si="202"/>
        <v>11</v>
      </c>
      <c r="S3216" t="str">
        <f t="shared" si="203"/>
        <v>Nov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f t="shared" si="200"/>
        <v>42219.665173611109</v>
      </c>
      <c r="L3217" t="b">
        <v>1</v>
      </c>
      <c r="M3217">
        <v>134</v>
      </c>
      <c r="N3217" t="b">
        <v>1</v>
      </c>
      <c r="O3217" t="s">
        <v>8273</v>
      </c>
      <c r="P3217" t="s">
        <v>8274</v>
      </c>
      <c r="Q3217" s="13">
        <f t="shared" si="201"/>
        <v>2015</v>
      </c>
      <c r="R3217" s="16">
        <f t="shared" si="202"/>
        <v>8</v>
      </c>
      <c r="S3217" t="str">
        <f t="shared" si="203"/>
        <v>Aug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f t="shared" si="200"/>
        <v>42165.462627314817</v>
      </c>
      <c r="L3218" t="b">
        <v>1</v>
      </c>
      <c r="M3218">
        <v>35</v>
      </c>
      <c r="N3218" t="b">
        <v>1</v>
      </c>
      <c r="O3218" t="s">
        <v>8273</v>
      </c>
      <c r="P3218" t="s">
        <v>8274</v>
      </c>
      <c r="Q3218" s="13">
        <f t="shared" si="201"/>
        <v>2015</v>
      </c>
      <c r="R3218" s="16">
        <f t="shared" si="202"/>
        <v>6</v>
      </c>
      <c r="S3218" t="str">
        <f t="shared" si="203"/>
        <v>Jun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f t="shared" si="200"/>
        <v>42648.546111111107</v>
      </c>
      <c r="L3219" t="b">
        <v>1</v>
      </c>
      <c r="M3219">
        <v>104</v>
      </c>
      <c r="N3219" t="b">
        <v>1</v>
      </c>
      <c r="O3219" t="s">
        <v>8273</v>
      </c>
      <c r="P3219" t="s">
        <v>8274</v>
      </c>
      <c r="Q3219" s="13">
        <f t="shared" si="201"/>
        <v>2016</v>
      </c>
      <c r="R3219" s="16">
        <f t="shared" si="202"/>
        <v>10</v>
      </c>
      <c r="S3219" t="str">
        <f t="shared" si="203"/>
        <v>Oct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f t="shared" si="200"/>
        <v>41971.002152777779</v>
      </c>
      <c r="L3220" t="b">
        <v>1</v>
      </c>
      <c r="M3220">
        <v>184</v>
      </c>
      <c r="N3220" t="b">
        <v>1</v>
      </c>
      <c r="O3220" t="s">
        <v>8273</v>
      </c>
      <c r="P3220" t="s">
        <v>8274</v>
      </c>
      <c r="Q3220" s="13">
        <f t="shared" si="201"/>
        <v>2014</v>
      </c>
      <c r="R3220" s="16">
        <f t="shared" si="202"/>
        <v>11</v>
      </c>
      <c r="S3220" t="str">
        <f t="shared" si="203"/>
        <v>Nov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f t="shared" si="200"/>
        <v>42050.983182870375</v>
      </c>
      <c r="L3221" t="b">
        <v>1</v>
      </c>
      <c r="M3221">
        <v>119</v>
      </c>
      <c r="N3221" t="b">
        <v>1</v>
      </c>
      <c r="O3221" t="s">
        <v>8273</v>
      </c>
      <c r="P3221" t="s">
        <v>8274</v>
      </c>
      <c r="Q3221" s="13">
        <f t="shared" si="201"/>
        <v>2015</v>
      </c>
      <c r="R3221" s="16">
        <f t="shared" si="202"/>
        <v>2</v>
      </c>
      <c r="S3221" t="str">
        <f t="shared" si="203"/>
        <v>Feb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f t="shared" si="200"/>
        <v>42772.833379629628</v>
      </c>
      <c r="L3222" t="b">
        <v>1</v>
      </c>
      <c r="M3222">
        <v>59</v>
      </c>
      <c r="N3222" t="b">
        <v>1</v>
      </c>
      <c r="O3222" t="s">
        <v>8273</v>
      </c>
      <c r="P3222" t="s">
        <v>8274</v>
      </c>
      <c r="Q3222" s="13">
        <f t="shared" si="201"/>
        <v>2017</v>
      </c>
      <c r="R3222" s="16">
        <f t="shared" si="202"/>
        <v>2</v>
      </c>
      <c r="S3222" t="str">
        <f t="shared" si="203"/>
        <v>Feb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f t="shared" si="200"/>
        <v>42155.696793981479</v>
      </c>
      <c r="L3223" t="b">
        <v>1</v>
      </c>
      <c r="M3223">
        <v>113</v>
      </c>
      <c r="N3223" t="b">
        <v>1</v>
      </c>
      <c r="O3223" t="s">
        <v>8273</v>
      </c>
      <c r="P3223" t="s">
        <v>8274</v>
      </c>
      <c r="Q3223" s="13">
        <f t="shared" si="201"/>
        <v>2015</v>
      </c>
      <c r="R3223" s="16">
        <f t="shared" si="202"/>
        <v>5</v>
      </c>
      <c r="S3223" t="str">
        <f t="shared" si="203"/>
        <v>May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f t="shared" si="200"/>
        <v>42270.582141203704</v>
      </c>
      <c r="L3224" t="b">
        <v>1</v>
      </c>
      <c r="M3224">
        <v>84</v>
      </c>
      <c r="N3224" t="b">
        <v>1</v>
      </c>
      <c r="O3224" t="s">
        <v>8273</v>
      </c>
      <c r="P3224" t="s">
        <v>8274</v>
      </c>
      <c r="Q3224" s="13">
        <f t="shared" si="201"/>
        <v>2015</v>
      </c>
      <c r="R3224" s="16">
        <f t="shared" si="202"/>
        <v>9</v>
      </c>
      <c r="S3224" t="str">
        <f t="shared" si="203"/>
        <v>Sep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f t="shared" si="200"/>
        <v>42206.835370370376</v>
      </c>
      <c r="L3225" t="b">
        <v>1</v>
      </c>
      <c r="M3225">
        <v>74</v>
      </c>
      <c r="N3225" t="b">
        <v>1</v>
      </c>
      <c r="O3225" t="s">
        <v>8273</v>
      </c>
      <c r="P3225" t="s">
        <v>8274</v>
      </c>
      <c r="Q3225" s="13">
        <f t="shared" si="201"/>
        <v>2015</v>
      </c>
      <c r="R3225" s="16">
        <f t="shared" si="202"/>
        <v>7</v>
      </c>
      <c r="S3225" t="str">
        <f t="shared" si="203"/>
        <v>Jul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f t="shared" si="200"/>
        <v>42697.850844907407</v>
      </c>
      <c r="L3226" t="b">
        <v>1</v>
      </c>
      <c r="M3226">
        <v>216</v>
      </c>
      <c r="N3226" t="b">
        <v>1</v>
      </c>
      <c r="O3226" t="s">
        <v>8273</v>
      </c>
      <c r="P3226" t="s">
        <v>8274</v>
      </c>
      <c r="Q3226" s="13">
        <f t="shared" si="201"/>
        <v>2016</v>
      </c>
      <c r="R3226" s="16">
        <f t="shared" si="202"/>
        <v>11</v>
      </c>
      <c r="S3226" t="str">
        <f t="shared" si="203"/>
        <v>Nov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f t="shared" si="200"/>
        <v>42503.559467592597</v>
      </c>
      <c r="L3227" t="b">
        <v>1</v>
      </c>
      <c r="M3227">
        <v>39</v>
      </c>
      <c r="N3227" t="b">
        <v>1</v>
      </c>
      <c r="O3227" t="s">
        <v>8273</v>
      </c>
      <c r="P3227" t="s">
        <v>8274</v>
      </c>
      <c r="Q3227" s="13">
        <f t="shared" si="201"/>
        <v>2016</v>
      </c>
      <c r="R3227" s="16">
        <f t="shared" si="202"/>
        <v>5</v>
      </c>
      <c r="S3227" t="str">
        <f t="shared" si="203"/>
        <v>May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f t="shared" si="200"/>
        <v>42277.583472222221</v>
      </c>
      <c r="L3228" t="b">
        <v>1</v>
      </c>
      <c r="M3228">
        <v>21</v>
      </c>
      <c r="N3228" t="b">
        <v>1</v>
      </c>
      <c r="O3228" t="s">
        <v>8273</v>
      </c>
      <c r="P3228" t="s">
        <v>8274</v>
      </c>
      <c r="Q3228" s="13">
        <f t="shared" si="201"/>
        <v>2015</v>
      </c>
      <c r="R3228" s="16">
        <f t="shared" si="202"/>
        <v>9</v>
      </c>
      <c r="S3228" t="str">
        <f t="shared" si="203"/>
        <v>Sep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f t="shared" si="200"/>
        <v>42722.882361111115</v>
      </c>
      <c r="L3229" t="b">
        <v>0</v>
      </c>
      <c r="M3229">
        <v>30</v>
      </c>
      <c r="N3229" t="b">
        <v>1</v>
      </c>
      <c r="O3229" t="s">
        <v>8273</v>
      </c>
      <c r="P3229" t="s">
        <v>8274</v>
      </c>
      <c r="Q3229" s="13">
        <f t="shared" si="201"/>
        <v>2016</v>
      </c>
      <c r="R3229" s="16">
        <f t="shared" si="202"/>
        <v>12</v>
      </c>
      <c r="S3229" t="str">
        <f t="shared" si="203"/>
        <v>Dec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f t="shared" si="200"/>
        <v>42323.70930555556</v>
      </c>
      <c r="L3230" t="b">
        <v>1</v>
      </c>
      <c r="M3230">
        <v>37</v>
      </c>
      <c r="N3230" t="b">
        <v>1</v>
      </c>
      <c r="O3230" t="s">
        <v>8273</v>
      </c>
      <c r="P3230" t="s">
        <v>8274</v>
      </c>
      <c r="Q3230" s="13">
        <f t="shared" si="201"/>
        <v>2015</v>
      </c>
      <c r="R3230" s="16">
        <f t="shared" si="202"/>
        <v>11</v>
      </c>
      <c r="S3230" t="str">
        <f t="shared" si="203"/>
        <v>Nov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f t="shared" si="200"/>
        <v>41933.291643518518</v>
      </c>
      <c r="L3231" t="b">
        <v>1</v>
      </c>
      <c r="M3231">
        <v>202</v>
      </c>
      <c r="N3231" t="b">
        <v>1</v>
      </c>
      <c r="O3231" t="s">
        <v>8273</v>
      </c>
      <c r="P3231" t="s">
        <v>8274</v>
      </c>
      <c r="Q3231" s="13">
        <f t="shared" si="201"/>
        <v>2014</v>
      </c>
      <c r="R3231" s="16">
        <f t="shared" si="202"/>
        <v>10</v>
      </c>
      <c r="S3231" t="str">
        <f t="shared" si="203"/>
        <v>Oct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f t="shared" si="200"/>
        <v>41898.168125000004</v>
      </c>
      <c r="L3232" t="b">
        <v>1</v>
      </c>
      <c r="M3232">
        <v>37</v>
      </c>
      <c r="N3232" t="b">
        <v>1</v>
      </c>
      <c r="O3232" t="s">
        <v>8273</v>
      </c>
      <c r="P3232" t="s">
        <v>8274</v>
      </c>
      <c r="Q3232" s="13">
        <f t="shared" si="201"/>
        <v>2014</v>
      </c>
      <c r="R3232" s="16">
        <f t="shared" si="202"/>
        <v>9</v>
      </c>
      <c r="S3232" t="str">
        <f t="shared" si="203"/>
        <v>Sep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f t="shared" si="200"/>
        <v>42446.943831018521</v>
      </c>
      <c r="L3233" t="b">
        <v>0</v>
      </c>
      <c r="M3233">
        <v>28</v>
      </c>
      <c r="N3233" t="b">
        <v>1</v>
      </c>
      <c r="O3233" t="s">
        <v>8273</v>
      </c>
      <c r="P3233" t="s">
        <v>8274</v>
      </c>
      <c r="Q3233" s="13">
        <f t="shared" si="201"/>
        <v>2016</v>
      </c>
      <c r="R3233" s="16">
        <f t="shared" si="202"/>
        <v>3</v>
      </c>
      <c r="S3233" t="str">
        <f t="shared" si="203"/>
        <v>Mar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f t="shared" si="200"/>
        <v>42463.81385416667</v>
      </c>
      <c r="L3234" t="b">
        <v>1</v>
      </c>
      <c r="M3234">
        <v>26</v>
      </c>
      <c r="N3234" t="b">
        <v>1</v>
      </c>
      <c r="O3234" t="s">
        <v>8273</v>
      </c>
      <c r="P3234" t="s">
        <v>8274</v>
      </c>
      <c r="Q3234" s="13">
        <f t="shared" si="201"/>
        <v>2016</v>
      </c>
      <c r="R3234" s="16">
        <f t="shared" si="202"/>
        <v>4</v>
      </c>
      <c r="S3234" t="str">
        <f t="shared" si="203"/>
        <v>Apr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f t="shared" si="200"/>
        <v>42766.805034722223</v>
      </c>
      <c r="L3235" t="b">
        <v>0</v>
      </c>
      <c r="M3235">
        <v>61</v>
      </c>
      <c r="N3235" t="b">
        <v>1</v>
      </c>
      <c r="O3235" t="s">
        <v>8273</v>
      </c>
      <c r="P3235" t="s">
        <v>8274</v>
      </c>
      <c r="Q3235" s="13">
        <f t="shared" si="201"/>
        <v>2017</v>
      </c>
      <c r="R3235" s="16">
        <f t="shared" si="202"/>
        <v>1</v>
      </c>
      <c r="S3235" t="str">
        <f t="shared" si="203"/>
        <v>Jan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f t="shared" si="200"/>
        <v>42734.789444444439</v>
      </c>
      <c r="L3236" t="b">
        <v>0</v>
      </c>
      <c r="M3236">
        <v>115</v>
      </c>
      <c r="N3236" t="b">
        <v>1</v>
      </c>
      <c r="O3236" t="s">
        <v>8273</v>
      </c>
      <c r="P3236" t="s">
        <v>8274</v>
      </c>
      <c r="Q3236" s="13">
        <f t="shared" si="201"/>
        <v>2016</v>
      </c>
      <c r="R3236" s="16">
        <f t="shared" si="202"/>
        <v>12</v>
      </c>
      <c r="S3236" t="str">
        <f t="shared" si="203"/>
        <v>Dec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f t="shared" si="200"/>
        <v>42522.347812499997</v>
      </c>
      <c r="L3237" t="b">
        <v>1</v>
      </c>
      <c r="M3237">
        <v>181</v>
      </c>
      <c r="N3237" t="b">
        <v>1</v>
      </c>
      <c r="O3237" t="s">
        <v>8273</v>
      </c>
      <c r="P3237" t="s">
        <v>8274</v>
      </c>
      <c r="Q3237" s="13">
        <f t="shared" si="201"/>
        <v>2016</v>
      </c>
      <c r="R3237" s="16">
        <f t="shared" si="202"/>
        <v>6</v>
      </c>
      <c r="S3237" t="str">
        <f t="shared" si="203"/>
        <v>Jun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f t="shared" si="200"/>
        <v>42702.917048611111</v>
      </c>
      <c r="L3238" t="b">
        <v>0</v>
      </c>
      <c r="M3238">
        <v>110</v>
      </c>
      <c r="N3238" t="b">
        <v>1</v>
      </c>
      <c r="O3238" t="s">
        <v>8273</v>
      </c>
      <c r="P3238" t="s">
        <v>8274</v>
      </c>
      <c r="Q3238" s="13">
        <f t="shared" si="201"/>
        <v>2016</v>
      </c>
      <c r="R3238" s="16">
        <f t="shared" si="202"/>
        <v>11</v>
      </c>
      <c r="S3238" t="str">
        <f t="shared" si="203"/>
        <v>Nov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f t="shared" si="200"/>
        <v>42252.474351851852</v>
      </c>
      <c r="L3239" t="b">
        <v>1</v>
      </c>
      <c r="M3239">
        <v>269</v>
      </c>
      <c r="N3239" t="b">
        <v>1</v>
      </c>
      <c r="O3239" t="s">
        <v>8273</v>
      </c>
      <c r="P3239" t="s">
        <v>8274</v>
      </c>
      <c r="Q3239" s="13">
        <f t="shared" si="201"/>
        <v>2015</v>
      </c>
      <c r="R3239" s="16">
        <f t="shared" si="202"/>
        <v>9</v>
      </c>
      <c r="S3239" t="str">
        <f t="shared" si="203"/>
        <v>Sep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f t="shared" si="200"/>
        <v>42156.510393518518</v>
      </c>
      <c r="L3240" t="b">
        <v>1</v>
      </c>
      <c r="M3240">
        <v>79</v>
      </c>
      <c r="N3240" t="b">
        <v>1</v>
      </c>
      <c r="O3240" t="s">
        <v>8273</v>
      </c>
      <c r="P3240" t="s">
        <v>8274</v>
      </c>
      <c r="Q3240" s="13">
        <f t="shared" si="201"/>
        <v>2015</v>
      </c>
      <c r="R3240" s="16">
        <f t="shared" si="202"/>
        <v>6</v>
      </c>
      <c r="S3240" t="str">
        <f t="shared" si="203"/>
        <v>Jun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f t="shared" si="200"/>
        <v>42278.089039351849</v>
      </c>
      <c r="L3241" t="b">
        <v>1</v>
      </c>
      <c r="M3241">
        <v>104</v>
      </c>
      <c r="N3241" t="b">
        <v>1</v>
      </c>
      <c r="O3241" t="s">
        <v>8273</v>
      </c>
      <c r="P3241" t="s">
        <v>8274</v>
      </c>
      <c r="Q3241" s="13">
        <f t="shared" si="201"/>
        <v>2015</v>
      </c>
      <c r="R3241" s="16">
        <f t="shared" si="202"/>
        <v>10</v>
      </c>
      <c r="S3241" t="str">
        <f t="shared" si="203"/>
        <v>Oct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f t="shared" si="200"/>
        <v>42754.693842592591</v>
      </c>
      <c r="L3242" t="b">
        <v>0</v>
      </c>
      <c r="M3242">
        <v>34</v>
      </c>
      <c r="N3242" t="b">
        <v>1</v>
      </c>
      <c r="O3242" t="s">
        <v>8273</v>
      </c>
      <c r="P3242" t="s">
        <v>8274</v>
      </c>
      <c r="Q3242" s="13">
        <f t="shared" si="201"/>
        <v>2017</v>
      </c>
      <c r="R3242" s="16">
        <f t="shared" si="202"/>
        <v>1</v>
      </c>
      <c r="S3242" t="str">
        <f t="shared" si="203"/>
        <v>Jan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f t="shared" si="200"/>
        <v>41893.324884259258</v>
      </c>
      <c r="L3243" t="b">
        <v>1</v>
      </c>
      <c r="M3243">
        <v>167</v>
      </c>
      <c r="N3243" t="b">
        <v>1</v>
      </c>
      <c r="O3243" t="s">
        <v>8273</v>
      </c>
      <c r="P3243" t="s">
        <v>8274</v>
      </c>
      <c r="Q3243" s="13">
        <f t="shared" si="201"/>
        <v>2014</v>
      </c>
      <c r="R3243" s="16">
        <f t="shared" si="202"/>
        <v>9</v>
      </c>
      <c r="S3243" t="str">
        <f t="shared" si="203"/>
        <v>Sep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f t="shared" si="200"/>
        <v>41871.755694444444</v>
      </c>
      <c r="L3244" t="b">
        <v>1</v>
      </c>
      <c r="M3244">
        <v>183</v>
      </c>
      <c r="N3244" t="b">
        <v>1</v>
      </c>
      <c r="O3244" t="s">
        <v>8273</v>
      </c>
      <c r="P3244" t="s">
        <v>8274</v>
      </c>
      <c r="Q3244" s="13">
        <f t="shared" si="201"/>
        <v>2014</v>
      </c>
      <c r="R3244" s="16">
        <f t="shared" si="202"/>
        <v>8</v>
      </c>
      <c r="S3244" t="str">
        <f t="shared" si="203"/>
        <v>Aug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f t="shared" si="200"/>
        <v>42262.096782407403</v>
      </c>
      <c r="L3245" t="b">
        <v>1</v>
      </c>
      <c r="M3245">
        <v>71</v>
      </c>
      <c r="N3245" t="b">
        <v>1</v>
      </c>
      <c r="O3245" t="s">
        <v>8273</v>
      </c>
      <c r="P3245" t="s">
        <v>8274</v>
      </c>
      <c r="Q3245" s="13">
        <f t="shared" si="201"/>
        <v>2015</v>
      </c>
      <c r="R3245" s="16">
        <f t="shared" si="202"/>
        <v>9</v>
      </c>
      <c r="S3245" t="str">
        <f t="shared" si="203"/>
        <v>Sep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f t="shared" si="200"/>
        <v>42675.694236111114</v>
      </c>
      <c r="L3246" t="b">
        <v>0</v>
      </c>
      <c r="M3246">
        <v>69</v>
      </c>
      <c r="N3246" t="b">
        <v>1</v>
      </c>
      <c r="O3246" t="s">
        <v>8273</v>
      </c>
      <c r="P3246" t="s">
        <v>8274</v>
      </c>
      <c r="Q3246" s="13">
        <f t="shared" si="201"/>
        <v>2016</v>
      </c>
      <c r="R3246" s="16">
        <f t="shared" si="202"/>
        <v>11</v>
      </c>
      <c r="S3246" t="str">
        <f t="shared" si="203"/>
        <v>Nov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f t="shared" si="200"/>
        <v>42135.60020833333</v>
      </c>
      <c r="L3247" t="b">
        <v>0</v>
      </c>
      <c r="M3247">
        <v>270</v>
      </c>
      <c r="N3247" t="b">
        <v>1</v>
      </c>
      <c r="O3247" t="s">
        <v>8273</v>
      </c>
      <c r="P3247" t="s">
        <v>8274</v>
      </c>
      <c r="Q3247" s="13">
        <f t="shared" si="201"/>
        <v>2015</v>
      </c>
      <c r="R3247" s="16">
        <f t="shared" si="202"/>
        <v>5</v>
      </c>
      <c r="S3247" t="str">
        <f t="shared" si="203"/>
        <v>May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f t="shared" si="200"/>
        <v>42230.472222222219</v>
      </c>
      <c r="L3248" t="b">
        <v>1</v>
      </c>
      <c r="M3248">
        <v>193</v>
      </c>
      <c r="N3248" t="b">
        <v>1</v>
      </c>
      <c r="O3248" t="s">
        <v>8273</v>
      </c>
      <c r="P3248" t="s">
        <v>8274</v>
      </c>
      <c r="Q3248" s="13">
        <f t="shared" si="201"/>
        <v>2015</v>
      </c>
      <c r="R3248" s="16">
        <f t="shared" si="202"/>
        <v>8</v>
      </c>
      <c r="S3248" t="str">
        <f t="shared" si="203"/>
        <v>Aug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f t="shared" si="200"/>
        <v>42167.434166666666</v>
      </c>
      <c r="L3249" t="b">
        <v>1</v>
      </c>
      <c r="M3249">
        <v>57</v>
      </c>
      <c r="N3249" t="b">
        <v>1</v>
      </c>
      <c r="O3249" t="s">
        <v>8273</v>
      </c>
      <c r="P3249" t="s">
        <v>8274</v>
      </c>
      <c r="Q3249" s="13">
        <f t="shared" si="201"/>
        <v>2015</v>
      </c>
      <c r="R3249" s="16">
        <f t="shared" si="202"/>
        <v>6</v>
      </c>
      <c r="S3249" t="str">
        <f t="shared" si="203"/>
        <v>Jun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f t="shared" si="200"/>
        <v>42068.888391203705</v>
      </c>
      <c r="L3250" t="b">
        <v>1</v>
      </c>
      <c r="M3250">
        <v>200</v>
      </c>
      <c r="N3250" t="b">
        <v>1</v>
      </c>
      <c r="O3250" t="s">
        <v>8273</v>
      </c>
      <c r="P3250" t="s">
        <v>8274</v>
      </c>
      <c r="Q3250" s="13">
        <f t="shared" si="201"/>
        <v>2015</v>
      </c>
      <c r="R3250" s="16">
        <f t="shared" si="202"/>
        <v>3</v>
      </c>
      <c r="S3250" t="str">
        <f t="shared" si="203"/>
        <v>Mar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f t="shared" si="200"/>
        <v>42145.746689814812</v>
      </c>
      <c r="L3251" t="b">
        <v>1</v>
      </c>
      <c r="M3251">
        <v>88</v>
      </c>
      <c r="N3251" t="b">
        <v>1</v>
      </c>
      <c r="O3251" t="s">
        <v>8273</v>
      </c>
      <c r="P3251" t="s">
        <v>8274</v>
      </c>
      <c r="Q3251" s="13">
        <f t="shared" si="201"/>
        <v>2015</v>
      </c>
      <c r="R3251" s="16">
        <f t="shared" si="202"/>
        <v>5</v>
      </c>
      <c r="S3251" t="str">
        <f t="shared" si="203"/>
        <v>May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f t="shared" si="200"/>
        <v>41918.742175925923</v>
      </c>
      <c r="L3252" t="b">
        <v>1</v>
      </c>
      <c r="M3252">
        <v>213</v>
      </c>
      <c r="N3252" t="b">
        <v>1</v>
      </c>
      <c r="O3252" t="s">
        <v>8273</v>
      </c>
      <c r="P3252" t="s">
        <v>8274</v>
      </c>
      <c r="Q3252" s="13">
        <f t="shared" si="201"/>
        <v>2014</v>
      </c>
      <c r="R3252" s="16">
        <f t="shared" si="202"/>
        <v>10</v>
      </c>
      <c r="S3252" t="str">
        <f t="shared" si="203"/>
        <v>Oct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f t="shared" si="200"/>
        <v>42146.731087962966</v>
      </c>
      <c r="L3253" t="b">
        <v>1</v>
      </c>
      <c r="M3253">
        <v>20</v>
      </c>
      <c r="N3253" t="b">
        <v>1</v>
      </c>
      <c r="O3253" t="s">
        <v>8273</v>
      </c>
      <c r="P3253" t="s">
        <v>8274</v>
      </c>
      <c r="Q3253" s="13">
        <f t="shared" si="201"/>
        <v>2015</v>
      </c>
      <c r="R3253" s="16">
        <f t="shared" si="202"/>
        <v>5</v>
      </c>
      <c r="S3253" t="str">
        <f t="shared" si="203"/>
        <v>May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f t="shared" si="200"/>
        <v>42590.472685185188</v>
      </c>
      <c r="L3254" t="b">
        <v>1</v>
      </c>
      <c r="M3254">
        <v>50</v>
      </c>
      <c r="N3254" t="b">
        <v>1</v>
      </c>
      <c r="O3254" t="s">
        <v>8273</v>
      </c>
      <c r="P3254" t="s">
        <v>8274</v>
      </c>
      <c r="Q3254" s="13">
        <f t="shared" si="201"/>
        <v>2016</v>
      </c>
      <c r="R3254" s="16">
        <f t="shared" si="202"/>
        <v>8</v>
      </c>
      <c r="S3254" t="str">
        <f t="shared" si="203"/>
        <v>Aug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f t="shared" si="200"/>
        <v>42602.576712962968</v>
      </c>
      <c r="L3255" t="b">
        <v>1</v>
      </c>
      <c r="M3255">
        <v>115</v>
      </c>
      <c r="N3255" t="b">
        <v>1</v>
      </c>
      <c r="O3255" t="s">
        <v>8273</v>
      </c>
      <c r="P3255" t="s">
        <v>8274</v>
      </c>
      <c r="Q3255" s="13">
        <f t="shared" si="201"/>
        <v>2016</v>
      </c>
      <c r="R3255" s="16">
        <f t="shared" si="202"/>
        <v>8</v>
      </c>
      <c r="S3255" t="str">
        <f t="shared" si="203"/>
        <v>Aug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f t="shared" si="200"/>
        <v>42059.085752314815</v>
      </c>
      <c r="L3256" t="b">
        <v>1</v>
      </c>
      <c r="M3256">
        <v>186</v>
      </c>
      <c r="N3256" t="b">
        <v>1</v>
      </c>
      <c r="O3256" t="s">
        <v>8273</v>
      </c>
      <c r="P3256" t="s">
        <v>8274</v>
      </c>
      <c r="Q3256" s="13">
        <f t="shared" si="201"/>
        <v>2015</v>
      </c>
      <c r="R3256" s="16">
        <f t="shared" si="202"/>
        <v>2</v>
      </c>
      <c r="S3256" t="str">
        <f t="shared" si="203"/>
        <v>Feb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f t="shared" si="200"/>
        <v>41889.768229166664</v>
      </c>
      <c r="L3257" t="b">
        <v>1</v>
      </c>
      <c r="M3257">
        <v>18</v>
      </c>
      <c r="N3257" t="b">
        <v>1</v>
      </c>
      <c r="O3257" t="s">
        <v>8273</v>
      </c>
      <c r="P3257" t="s">
        <v>8274</v>
      </c>
      <c r="Q3257" s="13">
        <f t="shared" si="201"/>
        <v>2014</v>
      </c>
      <c r="R3257" s="16">
        <f t="shared" si="202"/>
        <v>9</v>
      </c>
      <c r="S3257" t="str">
        <f t="shared" si="203"/>
        <v>Sep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f t="shared" si="200"/>
        <v>42144.573807870373</v>
      </c>
      <c r="L3258" t="b">
        <v>1</v>
      </c>
      <c r="M3258">
        <v>176</v>
      </c>
      <c r="N3258" t="b">
        <v>1</v>
      </c>
      <c r="O3258" t="s">
        <v>8273</v>
      </c>
      <c r="P3258" t="s">
        <v>8274</v>
      </c>
      <c r="Q3258" s="13">
        <f t="shared" si="201"/>
        <v>2015</v>
      </c>
      <c r="R3258" s="16">
        <f t="shared" si="202"/>
        <v>5</v>
      </c>
      <c r="S3258" t="str">
        <f t="shared" si="203"/>
        <v>May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f t="shared" si="200"/>
        <v>42758.559629629628</v>
      </c>
      <c r="L3259" t="b">
        <v>0</v>
      </c>
      <c r="M3259">
        <v>41</v>
      </c>
      <c r="N3259" t="b">
        <v>1</v>
      </c>
      <c r="O3259" t="s">
        <v>8273</v>
      </c>
      <c r="P3259" t="s">
        <v>8274</v>
      </c>
      <c r="Q3259" s="13">
        <f t="shared" si="201"/>
        <v>2017</v>
      </c>
      <c r="R3259" s="16">
        <f t="shared" si="202"/>
        <v>1</v>
      </c>
      <c r="S3259" t="str">
        <f t="shared" si="203"/>
        <v>Jan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f t="shared" si="200"/>
        <v>41982.887280092589</v>
      </c>
      <c r="L3260" t="b">
        <v>1</v>
      </c>
      <c r="M3260">
        <v>75</v>
      </c>
      <c r="N3260" t="b">
        <v>1</v>
      </c>
      <c r="O3260" t="s">
        <v>8273</v>
      </c>
      <c r="P3260" t="s">
        <v>8274</v>
      </c>
      <c r="Q3260" s="13">
        <f t="shared" si="201"/>
        <v>2014</v>
      </c>
      <c r="R3260" s="16">
        <f t="shared" si="202"/>
        <v>12</v>
      </c>
      <c r="S3260" t="str">
        <f t="shared" si="203"/>
        <v>Dec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f t="shared" si="200"/>
        <v>42614.760937500003</v>
      </c>
      <c r="L3261" t="b">
        <v>1</v>
      </c>
      <c r="M3261">
        <v>97</v>
      </c>
      <c r="N3261" t="b">
        <v>1</v>
      </c>
      <c r="O3261" t="s">
        <v>8273</v>
      </c>
      <c r="P3261" t="s">
        <v>8274</v>
      </c>
      <c r="Q3261" s="13">
        <f t="shared" si="201"/>
        <v>2016</v>
      </c>
      <c r="R3261" s="16">
        <f t="shared" si="202"/>
        <v>9</v>
      </c>
      <c r="S3261" t="str">
        <f t="shared" si="203"/>
        <v>Sep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f t="shared" si="200"/>
        <v>42303.672662037032</v>
      </c>
      <c r="L3262" t="b">
        <v>1</v>
      </c>
      <c r="M3262">
        <v>73</v>
      </c>
      <c r="N3262" t="b">
        <v>1</v>
      </c>
      <c r="O3262" t="s">
        <v>8273</v>
      </c>
      <c r="P3262" t="s">
        <v>8274</v>
      </c>
      <c r="Q3262" s="13">
        <f t="shared" si="201"/>
        <v>2015</v>
      </c>
      <c r="R3262" s="16">
        <f t="shared" si="202"/>
        <v>10</v>
      </c>
      <c r="S3262" t="str">
        <f t="shared" si="203"/>
        <v>Oct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f t="shared" si="200"/>
        <v>42171.725416666668</v>
      </c>
      <c r="L3263" t="b">
        <v>1</v>
      </c>
      <c r="M3263">
        <v>49</v>
      </c>
      <c r="N3263" t="b">
        <v>1</v>
      </c>
      <c r="O3263" t="s">
        <v>8273</v>
      </c>
      <c r="P3263" t="s">
        <v>8274</v>
      </c>
      <c r="Q3263" s="13">
        <f t="shared" si="201"/>
        <v>2015</v>
      </c>
      <c r="R3263" s="16">
        <f t="shared" si="202"/>
        <v>6</v>
      </c>
      <c r="S3263" t="str">
        <f t="shared" si="203"/>
        <v>Jun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f t="shared" si="200"/>
        <v>41964.315532407403</v>
      </c>
      <c r="L3264" t="b">
        <v>1</v>
      </c>
      <c r="M3264">
        <v>134</v>
      </c>
      <c r="N3264" t="b">
        <v>1</v>
      </c>
      <c r="O3264" t="s">
        <v>8273</v>
      </c>
      <c r="P3264" t="s">
        <v>8274</v>
      </c>
      <c r="Q3264" s="13">
        <f t="shared" si="201"/>
        <v>2014</v>
      </c>
      <c r="R3264" s="16">
        <f t="shared" si="202"/>
        <v>11</v>
      </c>
      <c r="S3264" t="str">
        <f t="shared" si="203"/>
        <v>Nov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f t="shared" si="200"/>
        <v>42284.516064814816</v>
      </c>
      <c r="L3265" t="b">
        <v>1</v>
      </c>
      <c r="M3265">
        <v>68</v>
      </c>
      <c r="N3265" t="b">
        <v>1</v>
      </c>
      <c r="O3265" t="s">
        <v>8273</v>
      </c>
      <c r="P3265" t="s">
        <v>8274</v>
      </c>
      <c r="Q3265" s="13">
        <f t="shared" si="201"/>
        <v>2015</v>
      </c>
      <c r="R3265" s="16">
        <f t="shared" si="202"/>
        <v>10</v>
      </c>
      <c r="S3265" t="str">
        <f t="shared" si="203"/>
        <v>Oct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f t="shared" si="200"/>
        <v>42016.800208333334</v>
      </c>
      <c r="L3266" t="b">
        <v>1</v>
      </c>
      <c r="M3266">
        <v>49</v>
      </c>
      <c r="N3266" t="b">
        <v>1</v>
      </c>
      <c r="O3266" t="s">
        <v>8273</v>
      </c>
      <c r="P3266" t="s">
        <v>8274</v>
      </c>
      <c r="Q3266" s="13">
        <f t="shared" si="201"/>
        <v>2015</v>
      </c>
      <c r="R3266" s="16">
        <f t="shared" si="202"/>
        <v>1</v>
      </c>
      <c r="S3266" t="str">
        <f t="shared" si="203"/>
        <v>Jan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f t="shared" ref="K3267:K3330" si="204">J3267/60/60/24+DATE(1970,1,1)</f>
        <v>42311.711979166663</v>
      </c>
      <c r="L3267" t="b">
        <v>1</v>
      </c>
      <c r="M3267">
        <v>63</v>
      </c>
      <c r="N3267" t="b">
        <v>1</v>
      </c>
      <c r="O3267" t="s">
        <v>8273</v>
      </c>
      <c r="P3267" t="s">
        <v>8274</v>
      </c>
      <c r="Q3267" s="13">
        <f t="shared" ref="Q3267:Q3330" si="205">YEAR(K3267)</f>
        <v>2015</v>
      </c>
      <c r="R3267" s="16">
        <f t="shared" ref="R3267:R3330" si="206">MONTH(K3267)</f>
        <v>11</v>
      </c>
      <c r="S3267" t="str">
        <f t="shared" ref="S3267:S3330" si="207">TEXT(R3267*29,"MMM")</f>
        <v>Nov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f t="shared" si="204"/>
        <v>42136.536134259266</v>
      </c>
      <c r="L3268" t="b">
        <v>1</v>
      </c>
      <c r="M3268">
        <v>163</v>
      </c>
      <c r="N3268" t="b">
        <v>1</v>
      </c>
      <c r="O3268" t="s">
        <v>8273</v>
      </c>
      <c r="P3268" t="s">
        <v>8274</v>
      </c>
      <c r="Q3268" s="13">
        <f t="shared" si="205"/>
        <v>2015</v>
      </c>
      <c r="R3268" s="16">
        <f t="shared" si="206"/>
        <v>5</v>
      </c>
      <c r="S3268" t="str">
        <f t="shared" si="207"/>
        <v>May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f t="shared" si="204"/>
        <v>42172.757638888885</v>
      </c>
      <c r="L3269" t="b">
        <v>1</v>
      </c>
      <c r="M3269">
        <v>288</v>
      </c>
      <c r="N3269" t="b">
        <v>1</v>
      </c>
      <c r="O3269" t="s">
        <v>8273</v>
      </c>
      <c r="P3269" t="s">
        <v>8274</v>
      </c>
      <c r="Q3269" s="13">
        <f t="shared" si="205"/>
        <v>2015</v>
      </c>
      <c r="R3269" s="16">
        <f t="shared" si="206"/>
        <v>6</v>
      </c>
      <c r="S3269" t="str">
        <f t="shared" si="207"/>
        <v>Jun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f t="shared" si="204"/>
        <v>42590.90425925926</v>
      </c>
      <c r="L3270" t="b">
        <v>1</v>
      </c>
      <c r="M3270">
        <v>42</v>
      </c>
      <c r="N3270" t="b">
        <v>1</v>
      </c>
      <c r="O3270" t="s">
        <v>8273</v>
      </c>
      <c r="P3270" t="s">
        <v>8274</v>
      </c>
      <c r="Q3270" s="13">
        <f t="shared" si="205"/>
        <v>2016</v>
      </c>
      <c r="R3270" s="16">
        <f t="shared" si="206"/>
        <v>8</v>
      </c>
      <c r="S3270" t="str">
        <f t="shared" si="207"/>
        <v>Aug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f t="shared" si="204"/>
        <v>42137.395798611105</v>
      </c>
      <c r="L3271" t="b">
        <v>1</v>
      </c>
      <c r="M3271">
        <v>70</v>
      </c>
      <c r="N3271" t="b">
        <v>1</v>
      </c>
      <c r="O3271" t="s">
        <v>8273</v>
      </c>
      <c r="P3271" t="s">
        <v>8274</v>
      </c>
      <c r="Q3271" s="13">
        <f t="shared" si="205"/>
        <v>2015</v>
      </c>
      <c r="R3271" s="16">
        <f t="shared" si="206"/>
        <v>5</v>
      </c>
      <c r="S3271" t="str">
        <f t="shared" si="207"/>
        <v>May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f t="shared" si="204"/>
        <v>42167.533159722225</v>
      </c>
      <c r="L3272" t="b">
        <v>1</v>
      </c>
      <c r="M3272">
        <v>30</v>
      </c>
      <c r="N3272" t="b">
        <v>1</v>
      </c>
      <c r="O3272" t="s">
        <v>8273</v>
      </c>
      <c r="P3272" t="s">
        <v>8274</v>
      </c>
      <c r="Q3272" s="13">
        <f t="shared" si="205"/>
        <v>2015</v>
      </c>
      <c r="R3272" s="16">
        <f t="shared" si="206"/>
        <v>6</v>
      </c>
      <c r="S3272" t="str">
        <f t="shared" si="207"/>
        <v>Jun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f t="shared" si="204"/>
        <v>41915.437210648146</v>
      </c>
      <c r="L3273" t="b">
        <v>1</v>
      </c>
      <c r="M3273">
        <v>51</v>
      </c>
      <c r="N3273" t="b">
        <v>1</v>
      </c>
      <c r="O3273" t="s">
        <v>8273</v>
      </c>
      <c r="P3273" t="s">
        <v>8274</v>
      </c>
      <c r="Q3273" s="13">
        <f t="shared" si="205"/>
        <v>2014</v>
      </c>
      <c r="R3273" s="16">
        <f t="shared" si="206"/>
        <v>10</v>
      </c>
      <c r="S3273" t="str">
        <f t="shared" si="207"/>
        <v>Oct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f t="shared" si="204"/>
        <v>42284.500104166669</v>
      </c>
      <c r="L3274" t="b">
        <v>1</v>
      </c>
      <c r="M3274">
        <v>145</v>
      </c>
      <c r="N3274" t="b">
        <v>1</v>
      </c>
      <c r="O3274" t="s">
        <v>8273</v>
      </c>
      <c r="P3274" t="s">
        <v>8274</v>
      </c>
      <c r="Q3274" s="13">
        <f t="shared" si="205"/>
        <v>2015</v>
      </c>
      <c r="R3274" s="16">
        <f t="shared" si="206"/>
        <v>10</v>
      </c>
      <c r="S3274" t="str">
        <f t="shared" si="207"/>
        <v>Oct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f t="shared" si="204"/>
        <v>42611.801412037035</v>
      </c>
      <c r="L3275" t="b">
        <v>1</v>
      </c>
      <c r="M3275">
        <v>21</v>
      </c>
      <c r="N3275" t="b">
        <v>1</v>
      </c>
      <c r="O3275" t="s">
        <v>8273</v>
      </c>
      <c r="P3275" t="s">
        <v>8274</v>
      </c>
      <c r="Q3275" s="13">
        <f t="shared" si="205"/>
        <v>2016</v>
      </c>
      <c r="R3275" s="16">
        <f t="shared" si="206"/>
        <v>8</v>
      </c>
      <c r="S3275" t="str">
        <f t="shared" si="207"/>
        <v>Aug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f t="shared" si="204"/>
        <v>42400.704537037032</v>
      </c>
      <c r="L3276" t="b">
        <v>1</v>
      </c>
      <c r="M3276">
        <v>286</v>
      </c>
      <c r="N3276" t="b">
        <v>1</v>
      </c>
      <c r="O3276" t="s">
        <v>8273</v>
      </c>
      <c r="P3276" t="s">
        <v>8274</v>
      </c>
      <c r="Q3276" s="13">
        <f t="shared" si="205"/>
        <v>2016</v>
      </c>
      <c r="R3276" s="16">
        <f t="shared" si="206"/>
        <v>1</v>
      </c>
      <c r="S3276" t="str">
        <f t="shared" si="207"/>
        <v>Jan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f t="shared" si="204"/>
        <v>42017.88045138889</v>
      </c>
      <c r="L3277" t="b">
        <v>1</v>
      </c>
      <c r="M3277">
        <v>12</v>
      </c>
      <c r="N3277" t="b">
        <v>1</v>
      </c>
      <c r="O3277" t="s">
        <v>8273</v>
      </c>
      <c r="P3277" t="s">
        <v>8274</v>
      </c>
      <c r="Q3277" s="13">
        <f t="shared" si="205"/>
        <v>2015</v>
      </c>
      <c r="R3277" s="16">
        <f t="shared" si="206"/>
        <v>1</v>
      </c>
      <c r="S3277" t="str">
        <f t="shared" si="207"/>
        <v>Jan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f t="shared" si="204"/>
        <v>42426.949988425928</v>
      </c>
      <c r="L3278" t="b">
        <v>1</v>
      </c>
      <c r="M3278">
        <v>100</v>
      </c>
      <c r="N3278" t="b">
        <v>1</v>
      </c>
      <c r="O3278" t="s">
        <v>8273</v>
      </c>
      <c r="P3278" t="s">
        <v>8274</v>
      </c>
      <c r="Q3278" s="13">
        <f t="shared" si="205"/>
        <v>2016</v>
      </c>
      <c r="R3278" s="16">
        <f t="shared" si="206"/>
        <v>2</v>
      </c>
      <c r="S3278" t="str">
        <f t="shared" si="207"/>
        <v>Feb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f t="shared" si="204"/>
        <v>41931.682939814818</v>
      </c>
      <c r="L3279" t="b">
        <v>1</v>
      </c>
      <c r="M3279">
        <v>100</v>
      </c>
      <c r="N3279" t="b">
        <v>1</v>
      </c>
      <c r="O3279" t="s">
        <v>8273</v>
      </c>
      <c r="P3279" t="s">
        <v>8274</v>
      </c>
      <c r="Q3279" s="13">
        <f t="shared" si="205"/>
        <v>2014</v>
      </c>
      <c r="R3279" s="16">
        <f t="shared" si="206"/>
        <v>10</v>
      </c>
      <c r="S3279" t="str">
        <f t="shared" si="207"/>
        <v>Oct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f t="shared" si="204"/>
        <v>42124.848414351851</v>
      </c>
      <c r="L3280" t="b">
        <v>1</v>
      </c>
      <c r="M3280">
        <v>34</v>
      </c>
      <c r="N3280" t="b">
        <v>1</v>
      </c>
      <c r="O3280" t="s">
        <v>8273</v>
      </c>
      <c r="P3280" t="s">
        <v>8274</v>
      </c>
      <c r="Q3280" s="13">
        <f t="shared" si="205"/>
        <v>2015</v>
      </c>
      <c r="R3280" s="16">
        <f t="shared" si="206"/>
        <v>4</v>
      </c>
      <c r="S3280" t="str">
        <f t="shared" si="207"/>
        <v>Apr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f t="shared" si="204"/>
        <v>42431.102534722217</v>
      </c>
      <c r="L3281" t="b">
        <v>0</v>
      </c>
      <c r="M3281">
        <v>63</v>
      </c>
      <c r="N3281" t="b">
        <v>1</v>
      </c>
      <c r="O3281" t="s">
        <v>8273</v>
      </c>
      <c r="P3281" t="s">
        <v>8274</v>
      </c>
      <c r="Q3281" s="13">
        <f t="shared" si="205"/>
        <v>2016</v>
      </c>
      <c r="R3281" s="16">
        <f t="shared" si="206"/>
        <v>3</v>
      </c>
      <c r="S3281" t="str">
        <f t="shared" si="207"/>
        <v>Mar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f t="shared" si="204"/>
        <v>42121.756921296299</v>
      </c>
      <c r="L3282" t="b">
        <v>0</v>
      </c>
      <c r="M3282">
        <v>30</v>
      </c>
      <c r="N3282" t="b">
        <v>1</v>
      </c>
      <c r="O3282" t="s">
        <v>8273</v>
      </c>
      <c r="P3282" t="s">
        <v>8274</v>
      </c>
      <c r="Q3282" s="13">
        <f t="shared" si="205"/>
        <v>2015</v>
      </c>
      <c r="R3282" s="16">
        <f t="shared" si="206"/>
        <v>4</v>
      </c>
      <c r="S3282" t="str">
        <f t="shared" si="207"/>
        <v>Apr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f t="shared" si="204"/>
        <v>42219.019733796296</v>
      </c>
      <c r="L3283" t="b">
        <v>0</v>
      </c>
      <c r="M3283">
        <v>47</v>
      </c>
      <c r="N3283" t="b">
        <v>1</v>
      </c>
      <c r="O3283" t="s">
        <v>8273</v>
      </c>
      <c r="P3283" t="s">
        <v>8274</v>
      </c>
      <c r="Q3283" s="13">
        <f t="shared" si="205"/>
        <v>2015</v>
      </c>
      <c r="R3283" s="16">
        <f t="shared" si="206"/>
        <v>8</v>
      </c>
      <c r="S3283" t="str">
        <f t="shared" si="207"/>
        <v>Aug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f t="shared" si="204"/>
        <v>42445.19430555556</v>
      </c>
      <c r="L3284" t="b">
        <v>0</v>
      </c>
      <c r="M3284">
        <v>237</v>
      </c>
      <c r="N3284" t="b">
        <v>1</v>
      </c>
      <c r="O3284" t="s">
        <v>8273</v>
      </c>
      <c r="P3284" t="s">
        <v>8274</v>
      </c>
      <c r="Q3284" s="13">
        <f t="shared" si="205"/>
        <v>2016</v>
      </c>
      <c r="R3284" s="16">
        <f t="shared" si="206"/>
        <v>3</v>
      </c>
      <c r="S3284" t="str">
        <f t="shared" si="207"/>
        <v>Mar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f t="shared" si="204"/>
        <v>42379.74418981481</v>
      </c>
      <c r="L3285" t="b">
        <v>0</v>
      </c>
      <c r="M3285">
        <v>47</v>
      </c>
      <c r="N3285" t="b">
        <v>1</v>
      </c>
      <c r="O3285" t="s">
        <v>8273</v>
      </c>
      <c r="P3285" t="s">
        <v>8274</v>
      </c>
      <c r="Q3285" s="13">
        <f t="shared" si="205"/>
        <v>2016</v>
      </c>
      <c r="R3285" s="16">
        <f t="shared" si="206"/>
        <v>1</v>
      </c>
      <c r="S3285" t="str">
        <f t="shared" si="207"/>
        <v>Jan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f t="shared" si="204"/>
        <v>42380.884872685187</v>
      </c>
      <c r="L3286" t="b">
        <v>0</v>
      </c>
      <c r="M3286">
        <v>15</v>
      </c>
      <c r="N3286" t="b">
        <v>1</v>
      </c>
      <c r="O3286" t="s">
        <v>8273</v>
      </c>
      <c r="P3286" t="s">
        <v>8274</v>
      </c>
      <c r="Q3286" s="13">
        <f t="shared" si="205"/>
        <v>2016</v>
      </c>
      <c r="R3286" s="16">
        <f t="shared" si="206"/>
        <v>1</v>
      </c>
      <c r="S3286" t="str">
        <f t="shared" si="207"/>
        <v>Jan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f t="shared" si="204"/>
        <v>42762.942430555559</v>
      </c>
      <c r="L3287" t="b">
        <v>0</v>
      </c>
      <c r="M3287">
        <v>81</v>
      </c>
      <c r="N3287" t="b">
        <v>1</v>
      </c>
      <c r="O3287" t="s">
        <v>8273</v>
      </c>
      <c r="P3287" t="s">
        <v>8274</v>
      </c>
      <c r="Q3287" s="13">
        <f t="shared" si="205"/>
        <v>2017</v>
      </c>
      <c r="R3287" s="16">
        <f t="shared" si="206"/>
        <v>1</v>
      </c>
      <c r="S3287" t="str">
        <f t="shared" si="207"/>
        <v>Jan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f t="shared" si="204"/>
        <v>42567.840069444443</v>
      </c>
      <c r="L3288" t="b">
        <v>0</v>
      </c>
      <c r="M3288">
        <v>122</v>
      </c>
      <c r="N3288" t="b">
        <v>1</v>
      </c>
      <c r="O3288" t="s">
        <v>8273</v>
      </c>
      <c r="P3288" t="s">
        <v>8274</v>
      </c>
      <c r="Q3288" s="13">
        <f t="shared" si="205"/>
        <v>2016</v>
      </c>
      <c r="R3288" s="16">
        <f t="shared" si="206"/>
        <v>7</v>
      </c>
      <c r="S3288" t="str">
        <f t="shared" si="207"/>
        <v>Jul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f t="shared" si="204"/>
        <v>42311.750324074077</v>
      </c>
      <c r="L3289" t="b">
        <v>0</v>
      </c>
      <c r="M3289">
        <v>34</v>
      </c>
      <c r="N3289" t="b">
        <v>1</v>
      </c>
      <c r="O3289" t="s">
        <v>8273</v>
      </c>
      <c r="P3289" t="s">
        <v>8274</v>
      </c>
      <c r="Q3289" s="13">
        <f t="shared" si="205"/>
        <v>2015</v>
      </c>
      <c r="R3289" s="16">
        <f t="shared" si="206"/>
        <v>11</v>
      </c>
      <c r="S3289" t="str">
        <f t="shared" si="207"/>
        <v>Nov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f t="shared" si="204"/>
        <v>42505.774479166663</v>
      </c>
      <c r="L3290" t="b">
        <v>0</v>
      </c>
      <c r="M3290">
        <v>207</v>
      </c>
      <c r="N3290" t="b">
        <v>1</v>
      </c>
      <c r="O3290" t="s">
        <v>8273</v>
      </c>
      <c r="P3290" t="s">
        <v>8274</v>
      </c>
      <c r="Q3290" s="13">
        <f t="shared" si="205"/>
        <v>2016</v>
      </c>
      <c r="R3290" s="16">
        <f t="shared" si="206"/>
        <v>5</v>
      </c>
      <c r="S3290" t="str">
        <f t="shared" si="207"/>
        <v>May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f t="shared" si="204"/>
        <v>42758.368078703701</v>
      </c>
      <c r="L3291" t="b">
        <v>0</v>
      </c>
      <c r="M3291">
        <v>25</v>
      </c>
      <c r="N3291" t="b">
        <v>1</v>
      </c>
      <c r="O3291" t="s">
        <v>8273</v>
      </c>
      <c r="P3291" t="s">
        <v>8274</v>
      </c>
      <c r="Q3291" s="13">
        <f t="shared" si="205"/>
        <v>2017</v>
      </c>
      <c r="R3291" s="16">
        <f t="shared" si="206"/>
        <v>1</v>
      </c>
      <c r="S3291" t="str">
        <f t="shared" si="207"/>
        <v>Jan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f t="shared" si="204"/>
        <v>42775.51494212963</v>
      </c>
      <c r="L3292" t="b">
        <v>0</v>
      </c>
      <c r="M3292">
        <v>72</v>
      </c>
      <c r="N3292" t="b">
        <v>1</v>
      </c>
      <c r="O3292" t="s">
        <v>8273</v>
      </c>
      <c r="P3292" t="s">
        <v>8274</v>
      </c>
      <c r="Q3292" s="13">
        <f t="shared" si="205"/>
        <v>2017</v>
      </c>
      <c r="R3292" s="16">
        <f t="shared" si="206"/>
        <v>2</v>
      </c>
      <c r="S3292" t="str">
        <f t="shared" si="207"/>
        <v>Feb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f t="shared" si="204"/>
        <v>42232.702546296292</v>
      </c>
      <c r="L3293" t="b">
        <v>0</v>
      </c>
      <c r="M3293">
        <v>14</v>
      </c>
      <c r="N3293" t="b">
        <v>1</v>
      </c>
      <c r="O3293" t="s">
        <v>8273</v>
      </c>
      <c r="P3293" t="s">
        <v>8274</v>
      </c>
      <c r="Q3293" s="13">
        <f t="shared" si="205"/>
        <v>2015</v>
      </c>
      <c r="R3293" s="16">
        <f t="shared" si="206"/>
        <v>8</v>
      </c>
      <c r="S3293" t="str">
        <f t="shared" si="207"/>
        <v>Aug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f t="shared" si="204"/>
        <v>42282.770231481481</v>
      </c>
      <c r="L3294" t="b">
        <v>0</v>
      </c>
      <c r="M3294">
        <v>15</v>
      </c>
      <c r="N3294" t="b">
        <v>1</v>
      </c>
      <c r="O3294" t="s">
        <v>8273</v>
      </c>
      <c r="P3294" t="s">
        <v>8274</v>
      </c>
      <c r="Q3294" s="13">
        <f t="shared" si="205"/>
        <v>2015</v>
      </c>
      <c r="R3294" s="16">
        <f t="shared" si="206"/>
        <v>10</v>
      </c>
      <c r="S3294" t="str">
        <f t="shared" si="207"/>
        <v>Oct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f t="shared" si="204"/>
        <v>42768.425370370373</v>
      </c>
      <c r="L3295" t="b">
        <v>0</v>
      </c>
      <c r="M3295">
        <v>91</v>
      </c>
      <c r="N3295" t="b">
        <v>1</v>
      </c>
      <c r="O3295" t="s">
        <v>8273</v>
      </c>
      <c r="P3295" t="s">
        <v>8274</v>
      </c>
      <c r="Q3295" s="13">
        <f t="shared" si="205"/>
        <v>2017</v>
      </c>
      <c r="R3295" s="16">
        <f t="shared" si="206"/>
        <v>2</v>
      </c>
      <c r="S3295" t="str">
        <f t="shared" si="207"/>
        <v>Feb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f t="shared" si="204"/>
        <v>42141.541134259256</v>
      </c>
      <c r="L3296" t="b">
        <v>0</v>
      </c>
      <c r="M3296">
        <v>24</v>
      </c>
      <c r="N3296" t="b">
        <v>1</v>
      </c>
      <c r="O3296" t="s">
        <v>8273</v>
      </c>
      <c r="P3296" t="s">
        <v>8274</v>
      </c>
      <c r="Q3296" s="13">
        <f t="shared" si="205"/>
        <v>2015</v>
      </c>
      <c r="R3296" s="16">
        <f t="shared" si="206"/>
        <v>5</v>
      </c>
      <c r="S3296" t="str">
        <f t="shared" si="207"/>
        <v>May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f t="shared" si="204"/>
        <v>42609.442465277782</v>
      </c>
      <c r="L3297" t="b">
        <v>0</v>
      </c>
      <c r="M3297">
        <v>27</v>
      </c>
      <c r="N3297" t="b">
        <v>1</v>
      </c>
      <c r="O3297" t="s">
        <v>8273</v>
      </c>
      <c r="P3297" t="s">
        <v>8274</v>
      </c>
      <c r="Q3297" s="13">
        <f t="shared" si="205"/>
        <v>2016</v>
      </c>
      <c r="R3297" s="16">
        <f t="shared" si="206"/>
        <v>8</v>
      </c>
      <c r="S3297" t="str">
        <f t="shared" si="207"/>
        <v>Aug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f t="shared" si="204"/>
        <v>42309.756620370375</v>
      </c>
      <c r="L3298" t="b">
        <v>0</v>
      </c>
      <c r="M3298">
        <v>47</v>
      </c>
      <c r="N3298" t="b">
        <v>1</v>
      </c>
      <c r="O3298" t="s">
        <v>8273</v>
      </c>
      <c r="P3298" t="s">
        <v>8274</v>
      </c>
      <c r="Q3298" s="13">
        <f t="shared" si="205"/>
        <v>2015</v>
      </c>
      <c r="R3298" s="16">
        <f t="shared" si="206"/>
        <v>11</v>
      </c>
      <c r="S3298" t="str">
        <f t="shared" si="207"/>
        <v>Nov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f t="shared" si="204"/>
        <v>42193.771481481483</v>
      </c>
      <c r="L3299" t="b">
        <v>0</v>
      </c>
      <c r="M3299">
        <v>44</v>
      </c>
      <c r="N3299" t="b">
        <v>1</v>
      </c>
      <c r="O3299" t="s">
        <v>8273</v>
      </c>
      <c r="P3299" t="s">
        <v>8274</v>
      </c>
      <c r="Q3299" s="13">
        <f t="shared" si="205"/>
        <v>2015</v>
      </c>
      <c r="R3299" s="16">
        <f t="shared" si="206"/>
        <v>7</v>
      </c>
      <c r="S3299" t="str">
        <f t="shared" si="207"/>
        <v>Jul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f t="shared" si="204"/>
        <v>42239.957962962959</v>
      </c>
      <c r="L3300" t="b">
        <v>0</v>
      </c>
      <c r="M3300">
        <v>72</v>
      </c>
      <c r="N3300" t="b">
        <v>1</v>
      </c>
      <c r="O3300" t="s">
        <v>8273</v>
      </c>
      <c r="P3300" t="s">
        <v>8274</v>
      </c>
      <c r="Q3300" s="13">
        <f t="shared" si="205"/>
        <v>2015</v>
      </c>
      <c r="R3300" s="16">
        <f t="shared" si="206"/>
        <v>8</v>
      </c>
      <c r="S3300" t="str">
        <f t="shared" si="207"/>
        <v>Aug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f t="shared" si="204"/>
        <v>42261.917395833334</v>
      </c>
      <c r="L3301" t="b">
        <v>0</v>
      </c>
      <c r="M3301">
        <v>63</v>
      </c>
      <c r="N3301" t="b">
        <v>1</v>
      </c>
      <c r="O3301" t="s">
        <v>8273</v>
      </c>
      <c r="P3301" t="s">
        <v>8274</v>
      </c>
      <c r="Q3301" s="13">
        <f t="shared" si="205"/>
        <v>2015</v>
      </c>
      <c r="R3301" s="16">
        <f t="shared" si="206"/>
        <v>9</v>
      </c>
      <c r="S3301" t="str">
        <f t="shared" si="207"/>
        <v>Sep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f t="shared" si="204"/>
        <v>42102.743773148148</v>
      </c>
      <c r="L3302" t="b">
        <v>0</v>
      </c>
      <c r="M3302">
        <v>88</v>
      </c>
      <c r="N3302" t="b">
        <v>1</v>
      </c>
      <c r="O3302" t="s">
        <v>8273</v>
      </c>
      <c r="P3302" t="s">
        <v>8274</v>
      </c>
      <c r="Q3302" s="13">
        <f t="shared" si="205"/>
        <v>2015</v>
      </c>
      <c r="R3302" s="16">
        <f t="shared" si="206"/>
        <v>4</v>
      </c>
      <c r="S3302" t="str">
        <f t="shared" si="207"/>
        <v>Apr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f t="shared" si="204"/>
        <v>42538.73583333334</v>
      </c>
      <c r="L3303" t="b">
        <v>0</v>
      </c>
      <c r="M3303">
        <v>70</v>
      </c>
      <c r="N3303" t="b">
        <v>1</v>
      </c>
      <c r="O3303" t="s">
        <v>8273</v>
      </c>
      <c r="P3303" t="s">
        <v>8274</v>
      </c>
      <c r="Q3303" s="13">
        <f t="shared" si="205"/>
        <v>2016</v>
      </c>
      <c r="R3303" s="16">
        <f t="shared" si="206"/>
        <v>6</v>
      </c>
      <c r="S3303" t="str">
        <f t="shared" si="207"/>
        <v>Jun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f t="shared" si="204"/>
        <v>42681.35157407407</v>
      </c>
      <c r="L3304" t="b">
        <v>0</v>
      </c>
      <c r="M3304">
        <v>50</v>
      </c>
      <c r="N3304" t="b">
        <v>1</v>
      </c>
      <c r="O3304" t="s">
        <v>8273</v>
      </c>
      <c r="P3304" t="s">
        <v>8274</v>
      </c>
      <c r="Q3304" s="13">
        <f t="shared" si="205"/>
        <v>2016</v>
      </c>
      <c r="R3304" s="16">
        <f t="shared" si="206"/>
        <v>11</v>
      </c>
      <c r="S3304" t="str">
        <f t="shared" si="207"/>
        <v>Nov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f t="shared" si="204"/>
        <v>42056.65143518518</v>
      </c>
      <c r="L3305" t="b">
        <v>0</v>
      </c>
      <c r="M3305">
        <v>35</v>
      </c>
      <c r="N3305" t="b">
        <v>1</v>
      </c>
      <c r="O3305" t="s">
        <v>8273</v>
      </c>
      <c r="P3305" t="s">
        <v>8274</v>
      </c>
      <c r="Q3305" s="13">
        <f t="shared" si="205"/>
        <v>2015</v>
      </c>
      <c r="R3305" s="16">
        <f t="shared" si="206"/>
        <v>2</v>
      </c>
      <c r="S3305" t="str">
        <f t="shared" si="207"/>
        <v>Feb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f t="shared" si="204"/>
        <v>42696.624444444446</v>
      </c>
      <c r="L3306" t="b">
        <v>0</v>
      </c>
      <c r="M3306">
        <v>175</v>
      </c>
      <c r="N3306" t="b">
        <v>1</v>
      </c>
      <c r="O3306" t="s">
        <v>8273</v>
      </c>
      <c r="P3306" t="s">
        <v>8274</v>
      </c>
      <c r="Q3306" s="13">
        <f t="shared" si="205"/>
        <v>2016</v>
      </c>
      <c r="R3306" s="16">
        <f t="shared" si="206"/>
        <v>11</v>
      </c>
      <c r="S3306" t="str">
        <f t="shared" si="207"/>
        <v>Nov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f t="shared" si="204"/>
        <v>42186.855879629627</v>
      </c>
      <c r="L3307" t="b">
        <v>0</v>
      </c>
      <c r="M3307">
        <v>20</v>
      </c>
      <c r="N3307" t="b">
        <v>1</v>
      </c>
      <c r="O3307" t="s">
        <v>8273</v>
      </c>
      <c r="P3307" t="s">
        <v>8274</v>
      </c>
      <c r="Q3307" s="13">
        <f t="shared" si="205"/>
        <v>2015</v>
      </c>
      <c r="R3307" s="16">
        <f t="shared" si="206"/>
        <v>7</v>
      </c>
      <c r="S3307" t="str">
        <f t="shared" si="207"/>
        <v>Jul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f t="shared" si="204"/>
        <v>42493.219236111108</v>
      </c>
      <c r="L3308" t="b">
        <v>0</v>
      </c>
      <c r="M3308">
        <v>54</v>
      </c>
      <c r="N3308" t="b">
        <v>1</v>
      </c>
      <c r="O3308" t="s">
        <v>8273</v>
      </c>
      <c r="P3308" t="s">
        <v>8274</v>
      </c>
      <c r="Q3308" s="13">
        <f t="shared" si="205"/>
        <v>2016</v>
      </c>
      <c r="R3308" s="16">
        <f t="shared" si="206"/>
        <v>5</v>
      </c>
      <c r="S3308" t="str">
        <f t="shared" si="207"/>
        <v>May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f t="shared" si="204"/>
        <v>42475.057164351849</v>
      </c>
      <c r="L3309" t="b">
        <v>0</v>
      </c>
      <c r="M3309">
        <v>20</v>
      </c>
      <c r="N3309" t="b">
        <v>1</v>
      </c>
      <c r="O3309" t="s">
        <v>8273</v>
      </c>
      <c r="P3309" t="s">
        <v>8274</v>
      </c>
      <c r="Q3309" s="13">
        <f t="shared" si="205"/>
        <v>2016</v>
      </c>
      <c r="R3309" s="16">
        <f t="shared" si="206"/>
        <v>4</v>
      </c>
      <c r="S3309" t="str">
        <f t="shared" si="207"/>
        <v>Apr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f t="shared" si="204"/>
        <v>42452.876909722225</v>
      </c>
      <c r="L3310" t="b">
        <v>0</v>
      </c>
      <c r="M3310">
        <v>57</v>
      </c>
      <c r="N3310" t="b">
        <v>1</v>
      </c>
      <c r="O3310" t="s">
        <v>8273</v>
      </c>
      <c r="P3310" t="s">
        <v>8274</v>
      </c>
      <c r="Q3310" s="13">
        <f t="shared" si="205"/>
        <v>2016</v>
      </c>
      <c r="R3310" s="16">
        <f t="shared" si="206"/>
        <v>3</v>
      </c>
      <c r="S3310" t="str">
        <f t="shared" si="207"/>
        <v>Mar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f t="shared" si="204"/>
        <v>42628.650208333333</v>
      </c>
      <c r="L3311" t="b">
        <v>0</v>
      </c>
      <c r="M3311">
        <v>31</v>
      </c>
      <c r="N3311" t="b">
        <v>1</v>
      </c>
      <c r="O3311" t="s">
        <v>8273</v>
      </c>
      <c r="P3311" t="s">
        <v>8274</v>
      </c>
      <c r="Q3311" s="13">
        <f t="shared" si="205"/>
        <v>2016</v>
      </c>
      <c r="R3311" s="16">
        <f t="shared" si="206"/>
        <v>9</v>
      </c>
      <c r="S3311" t="str">
        <f t="shared" si="207"/>
        <v>Sep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f t="shared" si="204"/>
        <v>42253.928530092591</v>
      </c>
      <c r="L3312" t="b">
        <v>0</v>
      </c>
      <c r="M3312">
        <v>31</v>
      </c>
      <c r="N3312" t="b">
        <v>1</v>
      </c>
      <c r="O3312" t="s">
        <v>8273</v>
      </c>
      <c r="P3312" t="s">
        <v>8274</v>
      </c>
      <c r="Q3312" s="13">
        <f t="shared" si="205"/>
        <v>2015</v>
      </c>
      <c r="R3312" s="16">
        <f t="shared" si="206"/>
        <v>9</v>
      </c>
      <c r="S3312" t="str">
        <f t="shared" si="207"/>
        <v>Sep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f t="shared" si="204"/>
        <v>42264.29178240741</v>
      </c>
      <c r="L3313" t="b">
        <v>0</v>
      </c>
      <c r="M3313">
        <v>45</v>
      </c>
      <c r="N3313" t="b">
        <v>1</v>
      </c>
      <c r="O3313" t="s">
        <v>8273</v>
      </c>
      <c r="P3313" t="s">
        <v>8274</v>
      </c>
      <c r="Q3313" s="13">
        <f t="shared" si="205"/>
        <v>2015</v>
      </c>
      <c r="R3313" s="16">
        <f t="shared" si="206"/>
        <v>9</v>
      </c>
      <c r="S3313" t="str">
        <f t="shared" si="207"/>
        <v>Sep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f t="shared" si="204"/>
        <v>42664.809560185182</v>
      </c>
      <c r="L3314" t="b">
        <v>0</v>
      </c>
      <c r="M3314">
        <v>41</v>
      </c>
      <c r="N3314" t="b">
        <v>1</v>
      </c>
      <c r="O3314" t="s">
        <v>8273</v>
      </c>
      <c r="P3314" t="s">
        <v>8274</v>
      </c>
      <c r="Q3314" s="13">
        <f t="shared" si="205"/>
        <v>2016</v>
      </c>
      <c r="R3314" s="16">
        <f t="shared" si="206"/>
        <v>10</v>
      </c>
      <c r="S3314" t="str">
        <f t="shared" si="207"/>
        <v>Oct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f t="shared" si="204"/>
        <v>42382.244409722218</v>
      </c>
      <c r="L3315" t="b">
        <v>0</v>
      </c>
      <c r="M3315">
        <v>29</v>
      </c>
      <c r="N3315" t="b">
        <v>1</v>
      </c>
      <c r="O3315" t="s">
        <v>8273</v>
      </c>
      <c r="P3315" t="s">
        <v>8274</v>
      </c>
      <c r="Q3315" s="13">
        <f t="shared" si="205"/>
        <v>2016</v>
      </c>
      <c r="R3315" s="16">
        <f t="shared" si="206"/>
        <v>1</v>
      </c>
      <c r="S3315" t="str">
        <f t="shared" si="207"/>
        <v>Jan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f t="shared" si="204"/>
        <v>42105.267488425925</v>
      </c>
      <c r="L3316" t="b">
        <v>0</v>
      </c>
      <c r="M3316">
        <v>58</v>
      </c>
      <c r="N3316" t="b">
        <v>1</v>
      </c>
      <c r="O3316" t="s">
        <v>8273</v>
      </c>
      <c r="P3316" t="s">
        <v>8274</v>
      </c>
      <c r="Q3316" s="13">
        <f t="shared" si="205"/>
        <v>2015</v>
      </c>
      <c r="R3316" s="16">
        <f t="shared" si="206"/>
        <v>4</v>
      </c>
      <c r="S3316" t="str">
        <f t="shared" si="207"/>
        <v>Apr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f t="shared" si="204"/>
        <v>42466.303715277783</v>
      </c>
      <c r="L3317" t="b">
        <v>0</v>
      </c>
      <c r="M3317">
        <v>89</v>
      </c>
      <c r="N3317" t="b">
        <v>1</v>
      </c>
      <c r="O3317" t="s">
        <v>8273</v>
      </c>
      <c r="P3317" t="s">
        <v>8274</v>
      </c>
      <c r="Q3317" s="13">
        <f t="shared" si="205"/>
        <v>2016</v>
      </c>
      <c r="R3317" s="16">
        <f t="shared" si="206"/>
        <v>4</v>
      </c>
      <c r="S3317" t="str">
        <f t="shared" si="207"/>
        <v>Apr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f t="shared" si="204"/>
        <v>41826.871238425927</v>
      </c>
      <c r="L3318" t="b">
        <v>0</v>
      </c>
      <c r="M3318">
        <v>125</v>
      </c>
      <c r="N3318" t="b">
        <v>1</v>
      </c>
      <c r="O3318" t="s">
        <v>8273</v>
      </c>
      <c r="P3318" t="s">
        <v>8274</v>
      </c>
      <c r="Q3318" s="13">
        <f t="shared" si="205"/>
        <v>2014</v>
      </c>
      <c r="R3318" s="16">
        <f t="shared" si="206"/>
        <v>7</v>
      </c>
      <c r="S3318" t="str">
        <f t="shared" si="207"/>
        <v>Jul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f t="shared" si="204"/>
        <v>42499.039629629624</v>
      </c>
      <c r="L3319" t="b">
        <v>0</v>
      </c>
      <c r="M3319">
        <v>18</v>
      </c>
      <c r="N3319" t="b">
        <v>1</v>
      </c>
      <c r="O3319" t="s">
        <v>8273</v>
      </c>
      <c r="P3319" t="s">
        <v>8274</v>
      </c>
      <c r="Q3319" s="13">
        <f t="shared" si="205"/>
        <v>2016</v>
      </c>
      <c r="R3319" s="16">
        <f t="shared" si="206"/>
        <v>5</v>
      </c>
      <c r="S3319" t="str">
        <f t="shared" si="207"/>
        <v>May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f t="shared" si="204"/>
        <v>42431.302002314813</v>
      </c>
      <c r="L3320" t="b">
        <v>0</v>
      </c>
      <c r="M3320">
        <v>32</v>
      </c>
      <c r="N3320" t="b">
        <v>1</v>
      </c>
      <c r="O3320" t="s">
        <v>8273</v>
      </c>
      <c r="P3320" t="s">
        <v>8274</v>
      </c>
      <c r="Q3320" s="13">
        <f t="shared" si="205"/>
        <v>2016</v>
      </c>
      <c r="R3320" s="16">
        <f t="shared" si="206"/>
        <v>3</v>
      </c>
      <c r="S3320" t="str">
        <f t="shared" si="207"/>
        <v>Mar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f t="shared" si="204"/>
        <v>41990.585486111115</v>
      </c>
      <c r="L3321" t="b">
        <v>0</v>
      </c>
      <c r="M3321">
        <v>16</v>
      </c>
      <c r="N3321" t="b">
        <v>1</v>
      </c>
      <c r="O3321" t="s">
        <v>8273</v>
      </c>
      <c r="P3321" t="s">
        <v>8274</v>
      </c>
      <c r="Q3321" s="13">
        <f t="shared" si="205"/>
        <v>2014</v>
      </c>
      <c r="R3321" s="16">
        <f t="shared" si="206"/>
        <v>12</v>
      </c>
      <c r="S3321" t="str">
        <f t="shared" si="207"/>
        <v>Dec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f t="shared" si="204"/>
        <v>42513.045798611114</v>
      </c>
      <c r="L3322" t="b">
        <v>0</v>
      </c>
      <c r="M3322">
        <v>38</v>
      </c>
      <c r="N3322" t="b">
        <v>1</v>
      </c>
      <c r="O3322" t="s">
        <v>8273</v>
      </c>
      <c r="P3322" t="s">
        <v>8274</v>
      </c>
      <c r="Q3322" s="13">
        <f t="shared" si="205"/>
        <v>2016</v>
      </c>
      <c r="R3322" s="16">
        <f t="shared" si="206"/>
        <v>5</v>
      </c>
      <c r="S3322" t="str">
        <f t="shared" si="207"/>
        <v>May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f t="shared" si="204"/>
        <v>41914.100289351853</v>
      </c>
      <c r="L3323" t="b">
        <v>0</v>
      </c>
      <c r="M3323">
        <v>15</v>
      </c>
      <c r="N3323" t="b">
        <v>1</v>
      </c>
      <c r="O3323" t="s">
        <v>8273</v>
      </c>
      <c r="P3323" t="s">
        <v>8274</v>
      </c>
      <c r="Q3323" s="13">
        <f t="shared" si="205"/>
        <v>2014</v>
      </c>
      <c r="R3323" s="16">
        <f t="shared" si="206"/>
        <v>10</v>
      </c>
      <c r="S3323" t="str">
        <f t="shared" si="207"/>
        <v>Oct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f t="shared" si="204"/>
        <v>42521.010370370372</v>
      </c>
      <c r="L3324" t="b">
        <v>0</v>
      </c>
      <c r="M3324">
        <v>23</v>
      </c>
      <c r="N3324" t="b">
        <v>1</v>
      </c>
      <c r="O3324" t="s">
        <v>8273</v>
      </c>
      <c r="P3324" t="s">
        <v>8274</v>
      </c>
      <c r="Q3324" s="13">
        <f t="shared" si="205"/>
        <v>2016</v>
      </c>
      <c r="R3324" s="16">
        <f t="shared" si="206"/>
        <v>5</v>
      </c>
      <c r="S3324" t="str">
        <f t="shared" si="207"/>
        <v>May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f t="shared" si="204"/>
        <v>42608.36583333333</v>
      </c>
      <c r="L3325" t="b">
        <v>0</v>
      </c>
      <c r="M3325">
        <v>49</v>
      </c>
      <c r="N3325" t="b">
        <v>1</v>
      </c>
      <c r="O3325" t="s">
        <v>8273</v>
      </c>
      <c r="P3325" t="s">
        <v>8274</v>
      </c>
      <c r="Q3325" s="13">
        <f t="shared" si="205"/>
        <v>2016</v>
      </c>
      <c r="R3325" s="16">
        <f t="shared" si="206"/>
        <v>8</v>
      </c>
      <c r="S3325" t="str">
        <f t="shared" si="207"/>
        <v>Aug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f t="shared" si="204"/>
        <v>42512.58321759259</v>
      </c>
      <c r="L3326" t="b">
        <v>0</v>
      </c>
      <c r="M3326">
        <v>10</v>
      </c>
      <c r="N3326" t="b">
        <v>1</v>
      </c>
      <c r="O3326" t="s">
        <v>8273</v>
      </c>
      <c r="P3326" t="s">
        <v>8274</v>
      </c>
      <c r="Q3326" s="13">
        <f t="shared" si="205"/>
        <v>2016</v>
      </c>
      <c r="R3326" s="16">
        <f t="shared" si="206"/>
        <v>5</v>
      </c>
      <c r="S3326" t="str">
        <f t="shared" si="207"/>
        <v>May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f t="shared" si="204"/>
        <v>42064.785613425927</v>
      </c>
      <c r="L3327" t="b">
        <v>0</v>
      </c>
      <c r="M3327">
        <v>15</v>
      </c>
      <c r="N3327" t="b">
        <v>1</v>
      </c>
      <c r="O3327" t="s">
        <v>8273</v>
      </c>
      <c r="P3327" t="s">
        <v>8274</v>
      </c>
      <c r="Q3327" s="13">
        <f t="shared" si="205"/>
        <v>2015</v>
      </c>
      <c r="R3327" s="16">
        <f t="shared" si="206"/>
        <v>3</v>
      </c>
      <c r="S3327" t="str">
        <f t="shared" si="207"/>
        <v>Mar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f t="shared" si="204"/>
        <v>42041.714178240742</v>
      </c>
      <c r="L3328" t="b">
        <v>0</v>
      </c>
      <c r="M3328">
        <v>57</v>
      </c>
      <c r="N3328" t="b">
        <v>1</v>
      </c>
      <c r="O3328" t="s">
        <v>8273</v>
      </c>
      <c r="P3328" t="s">
        <v>8274</v>
      </c>
      <c r="Q3328" s="13">
        <f t="shared" si="205"/>
        <v>2015</v>
      </c>
      <c r="R3328" s="16">
        <f t="shared" si="206"/>
        <v>2</v>
      </c>
      <c r="S3328" t="str">
        <f t="shared" si="207"/>
        <v>Feb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f t="shared" si="204"/>
        <v>42468.374606481477</v>
      </c>
      <c r="L3329" t="b">
        <v>0</v>
      </c>
      <c r="M3329">
        <v>33</v>
      </c>
      <c r="N3329" t="b">
        <v>1</v>
      </c>
      <c r="O3329" t="s">
        <v>8273</v>
      </c>
      <c r="P3329" t="s">
        <v>8274</v>
      </c>
      <c r="Q3329" s="13">
        <f t="shared" si="205"/>
        <v>2016</v>
      </c>
      <c r="R3329" s="16">
        <f t="shared" si="206"/>
        <v>4</v>
      </c>
      <c r="S3329" t="str">
        <f t="shared" si="207"/>
        <v>Apr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f t="shared" si="204"/>
        <v>41822.57503472222</v>
      </c>
      <c r="L3330" t="b">
        <v>0</v>
      </c>
      <c r="M3330">
        <v>9</v>
      </c>
      <c r="N3330" t="b">
        <v>1</v>
      </c>
      <c r="O3330" t="s">
        <v>8273</v>
      </c>
      <c r="P3330" t="s">
        <v>8274</v>
      </c>
      <c r="Q3330" s="13">
        <f t="shared" si="205"/>
        <v>2014</v>
      </c>
      <c r="R3330" s="16">
        <f t="shared" si="206"/>
        <v>7</v>
      </c>
      <c r="S3330" t="str">
        <f t="shared" si="207"/>
        <v>Jul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f t="shared" ref="K3331:K3394" si="208">J3331/60/60/24+DATE(1970,1,1)</f>
        <v>41837.323009259257</v>
      </c>
      <c r="L3331" t="b">
        <v>0</v>
      </c>
      <c r="M3331">
        <v>26</v>
      </c>
      <c r="N3331" t="b">
        <v>1</v>
      </c>
      <c r="O3331" t="s">
        <v>8273</v>
      </c>
      <c r="P3331" t="s">
        <v>8274</v>
      </c>
      <c r="Q3331" s="13">
        <f t="shared" ref="Q3331:Q3394" si="209">YEAR(K3331)</f>
        <v>2014</v>
      </c>
      <c r="R3331" s="16">
        <f t="shared" ref="R3331:R3394" si="210">MONTH(K3331)</f>
        <v>7</v>
      </c>
      <c r="S3331" t="str">
        <f t="shared" ref="S3331:S3394" si="211">TEXT(R3331*29,"MMM")</f>
        <v>Jul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f t="shared" si="208"/>
        <v>42065.887361111112</v>
      </c>
      <c r="L3332" t="b">
        <v>0</v>
      </c>
      <c r="M3332">
        <v>69</v>
      </c>
      <c r="N3332" t="b">
        <v>1</v>
      </c>
      <c r="O3332" t="s">
        <v>8273</v>
      </c>
      <c r="P3332" t="s">
        <v>8274</v>
      </c>
      <c r="Q3332" s="13">
        <f t="shared" si="209"/>
        <v>2015</v>
      </c>
      <c r="R3332" s="16">
        <f t="shared" si="210"/>
        <v>3</v>
      </c>
      <c r="S3332" t="str">
        <f t="shared" si="211"/>
        <v>Mar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f t="shared" si="208"/>
        <v>42248.697754629626</v>
      </c>
      <c r="L3333" t="b">
        <v>0</v>
      </c>
      <c r="M3333">
        <v>65</v>
      </c>
      <c r="N3333" t="b">
        <v>1</v>
      </c>
      <c r="O3333" t="s">
        <v>8273</v>
      </c>
      <c r="P3333" t="s">
        <v>8274</v>
      </c>
      <c r="Q3333" s="13">
        <f t="shared" si="209"/>
        <v>2015</v>
      </c>
      <c r="R3333" s="16">
        <f t="shared" si="210"/>
        <v>9</v>
      </c>
      <c r="S3333" t="str">
        <f t="shared" si="211"/>
        <v>Sep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f t="shared" si="208"/>
        <v>41809.860300925924</v>
      </c>
      <c r="L3334" t="b">
        <v>0</v>
      </c>
      <c r="M3334">
        <v>83</v>
      </c>
      <c r="N3334" t="b">
        <v>1</v>
      </c>
      <c r="O3334" t="s">
        <v>8273</v>
      </c>
      <c r="P3334" t="s">
        <v>8274</v>
      </c>
      <c r="Q3334" s="13">
        <f t="shared" si="209"/>
        <v>2014</v>
      </c>
      <c r="R3334" s="16">
        <f t="shared" si="210"/>
        <v>6</v>
      </c>
      <c r="S3334" t="str">
        <f t="shared" si="211"/>
        <v>Jun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f t="shared" si="208"/>
        <v>42148.676851851851</v>
      </c>
      <c r="L3335" t="b">
        <v>0</v>
      </c>
      <c r="M3335">
        <v>111</v>
      </c>
      <c r="N3335" t="b">
        <v>1</v>
      </c>
      <c r="O3335" t="s">
        <v>8273</v>
      </c>
      <c r="P3335" t="s">
        <v>8274</v>
      </c>
      <c r="Q3335" s="13">
        <f t="shared" si="209"/>
        <v>2015</v>
      </c>
      <c r="R3335" s="16">
        <f t="shared" si="210"/>
        <v>5</v>
      </c>
      <c r="S3335" t="str">
        <f t="shared" si="211"/>
        <v>May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f t="shared" si="208"/>
        <v>42185.521087962959</v>
      </c>
      <c r="L3336" t="b">
        <v>0</v>
      </c>
      <c r="M3336">
        <v>46</v>
      </c>
      <c r="N3336" t="b">
        <v>1</v>
      </c>
      <c r="O3336" t="s">
        <v>8273</v>
      </c>
      <c r="P3336" t="s">
        <v>8274</v>
      </c>
      <c r="Q3336" s="13">
        <f t="shared" si="209"/>
        <v>2015</v>
      </c>
      <c r="R3336" s="16">
        <f t="shared" si="210"/>
        <v>6</v>
      </c>
      <c r="S3336" t="str">
        <f t="shared" si="211"/>
        <v>Jun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f t="shared" si="208"/>
        <v>41827.674143518518</v>
      </c>
      <c r="L3337" t="b">
        <v>0</v>
      </c>
      <c r="M3337">
        <v>63</v>
      </c>
      <c r="N3337" t="b">
        <v>1</v>
      </c>
      <c r="O3337" t="s">
        <v>8273</v>
      </c>
      <c r="P3337" t="s">
        <v>8274</v>
      </c>
      <c r="Q3337" s="13">
        <f t="shared" si="209"/>
        <v>2014</v>
      </c>
      <c r="R3337" s="16">
        <f t="shared" si="210"/>
        <v>7</v>
      </c>
      <c r="S3337" t="str">
        <f t="shared" si="211"/>
        <v>Jul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f t="shared" si="208"/>
        <v>42437.398680555561</v>
      </c>
      <c r="L3338" t="b">
        <v>0</v>
      </c>
      <c r="M3338">
        <v>9</v>
      </c>
      <c r="N3338" t="b">
        <v>1</v>
      </c>
      <c r="O3338" t="s">
        <v>8273</v>
      </c>
      <c r="P3338" t="s">
        <v>8274</v>
      </c>
      <c r="Q3338" s="13">
        <f t="shared" si="209"/>
        <v>2016</v>
      </c>
      <c r="R3338" s="16">
        <f t="shared" si="210"/>
        <v>3</v>
      </c>
      <c r="S3338" t="str">
        <f t="shared" si="211"/>
        <v>Mar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f t="shared" si="208"/>
        <v>41901.282025462962</v>
      </c>
      <c r="L3339" t="b">
        <v>0</v>
      </c>
      <c r="M3339">
        <v>34</v>
      </c>
      <c r="N3339" t="b">
        <v>1</v>
      </c>
      <c r="O3339" t="s">
        <v>8273</v>
      </c>
      <c r="P3339" t="s">
        <v>8274</v>
      </c>
      <c r="Q3339" s="13">
        <f t="shared" si="209"/>
        <v>2014</v>
      </c>
      <c r="R3339" s="16">
        <f t="shared" si="210"/>
        <v>9</v>
      </c>
      <c r="S3339" t="str">
        <f t="shared" si="211"/>
        <v>Sep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f t="shared" si="208"/>
        <v>42769.574999999997</v>
      </c>
      <c r="L3340" t="b">
        <v>0</v>
      </c>
      <c r="M3340">
        <v>112</v>
      </c>
      <c r="N3340" t="b">
        <v>1</v>
      </c>
      <c r="O3340" t="s">
        <v>8273</v>
      </c>
      <c r="P3340" t="s">
        <v>8274</v>
      </c>
      <c r="Q3340" s="13">
        <f t="shared" si="209"/>
        <v>2017</v>
      </c>
      <c r="R3340" s="16">
        <f t="shared" si="210"/>
        <v>2</v>
      </c>
      <c r="S3340" t="str">
        <f t="shared" si="211"/>
        <v>Feb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f t="shared" si="208"/>
        <v>42549.665717592594</v>
      </c>
      <c r="L3341" t="b">
        <v>0</v>
      </c>
      <c r="M3341">
        <v>47</v>
      </c>
      <c r="N3341" t="b">
        <v>1</v>
      </c>
      <c r="O3341" t="s">
        <v>8273</v>
      </c>
      <c r="P3341" t="s">
        <v>8274</v>
      </c>
      <c r="Q3341" s="13">
        <f t="shared" si="209"/>
        <v>2016</v>
      </c>
      <c r="R3341" s="16">
        <f t="shared" si="210"/>
        <v>6</v>
      </c>
      <c r="S3341" t="str">
        <f t="shared" si="211"/>
        <v>Jun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f t="shared" si="208"/>
        <v>42685.974004629628</v>
      </c>
      <c r="L3342" t="b">
        <v>0</v>
      </c>
      <c r="M3342">
        <v>38</v>
      </c>
      <c r="N3342" t="b">
        <v>1</v>
      </c>
      <c r="O3342" t="s">
        <v>8273</v>
      </c>
      <c r="P3342" t="s">
        <v>8274</v>
      </c>
      <c r="Q3342" s="13">
        <f t="shared" si="209"/>
        <v>2016</v>
      </c>
      <c r="R3342" s="16">
        <f t="shared" si="210"/>
        <v>11</v>
      </c>
      <c r="S3342" t="str">
        <f t="shared" si="211"/>
        <v>Nov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f t="shared" si="208"/>
        <v>42510.798854166671</v>
      </c>
      <c r="L3343" t="b">
        <v>0</v>
      </c>
      <c r="M3343">
        <v>28</v>
      </c>
      <c r="N3343" t="b">
        <v>1</v>
      </c>
      <c r="O3343" t="s">
        <v>8273</v>
      </c>
      <c r="P3343" t="s">
        <v>8274</v>
      </c>
      <c r="Q3343" s="13">
        <f t="shared" si="209"/>
        <v>2016</v>
      </c>
      <c r="R3343" s="16">
        <f t="shared" si="210"/>
        <v>5</v>
      </c>
      <c r="S3343" t="str">
        <f t="shared" si="211"/>
        <v>May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f t="shared" si="208"/>
        <v>42062.296412037031</v>
      </c>
      <c r="L3344" t="b">
        <v>0</v>
      </c>
      <c r="M3344">
        <v>78</v>
      </c>
      <c r="N3344" t="b">
        <v>1</v>
      </c>
      <c r="O3344" t="s">
        <v>8273</v>
      </c>
      <c r="P3344" t="s">
        <v>8274</v>
      </c>
      <c r="Q3344" s="13">
        <f t="shared" si="209"/>
        <v>2015</v>
      </c>
      <c r="R3344" s="16">
        <f t="shared" si="210"/>
        <v>2</v>
      </c>
      <c r="S3344" t="str">
        <f t="shared" si="211"/>
        <v>Feb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f t="shared" si="208"/>
        <v>42452.916481481487</v>
      </c>
      <c r="L3345" t="b">
        <v>0</v>
      </c>
      <c r="M3345">
        <v>23</v>
      </c>
      <c r="N3345" t="b">
        <v>1</v>
      </c>
      <c r="O3345" t="s">
        <v>8273</v>
      </c>
      <c r="P3345" t="s">
        <v>8274</v>
      </c>
      <c r="Q3345" s="13">
        <f t="shared" si="209"/>
        <v>2016</v>
      </c>
      <c r="R3345" s="16">
        <f t="shared" si="210"/>
        <v>3</v>
      </c>
      <c r="S3345" t="str">
        <f t="shared" si="211"/>
        <v>Mar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f t="shared" si="208"/>
        <v>41851.200150462959</v>
      </c>
      <c r="L3346" t="b">
        <v>0</v>
      </c>
      <c r="M3346">
        <v>40</v>
      </c>
      <c r="N3346" t="b">
        <v>1</v>
      </c>
      <c r="O3346" t="s">
        <v>8273</v>
      </c>
      <c r="P3346" t="s">
        <v>8274</v>
      </c>
      <c r="Q3346" s="13">
        <f t="shared" si="209"/>
        <v>2014</v>
      </c>
      <c r="R3346" s="16">
        <f t="shared" si="210"/>
        <v>7</v>
      </c>
      <c r="S3346" t="str">
        <f t="shared" si="211"/>
        <v>Jul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f t="shared" si="208"/>
        <v>42053.106111111112</v>
      </c>
      <c r="L3347" t="b">
        <v>0</v>
      </c>
      <c r="M3347">
        <v>13</v>
      </c>
      <c r="N3347" t="b">
        <v>1</v>
      </c>
      <c r="O3347" t="s">
        <v>8273</v>
      </c>
      <c r="P3347" t="s">
        <v>8274</v>
      </c>
      <c r="Q3347" s="13">
        <f t="shared" si="209"/>
        <v>2015</v>
      </c>
      <c r="R3347" s="16">
        <f t="shared" si="210"/>
        <v>2</v>
      </c>
      <c r="S3347" t="str">
        <f t="shared" si="211"/>
        <v>Feb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f t="shared" si="208"/>
        <v>42054.024421296301</v>
      </c>
      <c r="L3348" t="b">
        <v>0</v>
      </c>
      <c r="M3348">
        <v>18</v>
      </c>
      <c r="N3348" t="b">
        <v>1</v>
      </c>
      <c r="O3348" t="s">
        <v>8273</v>
      </c>
      <c r="P3348" t="s">
        <v>8274</v>
      </c>
      <c r="Q3348" s="13">
        <f t="shared" si="209"/>
        <v>2015</v>
      </c>
      <c r="R3348" s="16">
        <f t="shared" si="210"/>
        <v>2</v>
      </c>
      <c r="S3348" t="str">
        <f t="shared" si="211"/>
        <v>Feb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f t="shared" si="208"/>
        <v>42484.551550925928</v>
      </c>
      <c r="L3349" t="b">
        <v>0</v>
      </c>
      <c r="M3349">
        <v>22</v>
      </c>
      <c r="N3349" t="b">
        <v>1</v>
      </c>
      <c r="O3349" t="s">
        <v>8273</v>
      </c>
      <c r="P3349" t="s">
        <v>8274</v>
      </c>
      <c r="Q3349" s="13">
        <f t="shared" si="209"/>
        <v>2016</v>
      </c>
      <c r="R3349" s="16">
        <f t="shared" si="210"/>
        <v>4</v>
      </c>
      <c r="S3349" t="str">
        <f t="shared" si="211"/>
        <v>Apr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f t="shared" si="208"/>
        <v>42466.558796296296</v>
      </c>
      <c r="L3350" t="b">
        <v>0</v>
      </c>
      <c r="M3350">
        <v>79</v>
      </c>
      <c r="N3350" t="b">
        <v>1</v>
      </c>
      <c r="O3350" t="s">
        <v>8273</v>
      </c>
      <c r="P3350" t="s">
        <v>8274</v>
      </c>
      <c r="Q3350" s="13">
        <f t="shared" si="209"/>
        <v>2016</v>
      </c>
      <c r="R3350" s="16">
        <f t="shared" si="210"/>
        <v>4</v>
      </c>
      <c r="S3350" t="str">
        <f t="shared" si="211"/>
        <v>Apr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f t="shared" si="208"/>
        <v>42513.110787037032</v>
      </c>
      <c r="L3351" t="b">
        <v>0</v>
      </c>
      <c r="M3351">
        <v>14</v>
      </c>
      <c r="N3351" t="b">
        <v>1</v>
      </c>
      <c r="O3351" t="s">
        <v>8273</v>
      </c>
      <c r="P3351" t="s">
        <v>8274</v>
      </c>
      <c r="Q3351" s="13">
        <f t="shared" si="209"/>
        <v>2016</v>
      </c>
      <c r="R3351" s="16">
        <f t="shared" si="210"/>
        <v>5</v>
      </c>
      <c r="S3351" t="str">
        <f t="shared" si="211"/>
        <v>May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f t="shared" si="208"/>
        <v>42302.701516203699</v>
      </c>
      <c r="L3352" t="b">
        <v>0</v>
      </c>
      <c r="M3352">
        <v>51</v>
      </c>
      <c r="N3352" t="b">
        <v>1</v>
      </c>
      <c r="O3352" t="s">
        <v>8273</v>
      </c>
      <c r="P3352" t="s">
        <v>8274</v>
      </c>
      <c r="Q3352" s="13">
        <f t="shared" si="209"/>
        <v>2015</v>
      </c>
      <c r="R3352" s="16">
        <f t="shared" si="210"/>
        <v>10</v>
      </c>
      <c r="S3352" t="str">
        <f t="shared" si="211"/>
        <v>Oct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f t="shared" si="208"/>
        <v>41806.395428240743</v>
      </c>
      <c r="L3353" t="b">
        <v>0</v>
      </c>
      <c r="M3353">
        <v>54</v>
      </c>
      <c r="N3353" t="b">
        <v>1</v>
      </c>
      <c r="O3353" t="s">
        <v>8273</v>
      </c>
      <c r="P3353" t="s">
        <v>8274</v>
      </c>
      <c r="Q3353" s="13">
        <f t="shared" si="209"/>
        <v>2014</v>
      </c>
      <c r="R3353" s="16">
        <f t="shared" si="210"/>
        <v>6</v>
      </c>
      <c r="S3353" t="str">
        <f t="shared" si="211"/>
        <v>Jun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f t="shared" si="208"/>
        <v>42495.992800925931</v>
      </c>
      <c r="L3354" t="b">
        <v>0</v>
      </c>
      <c r="M3354">
        <v>70</v>
      </c>
      <c r="N3354" t="b">
        <v>1</v>
      </c>
      <c r="O3354" t="s">
        <v>8273</v>
      </c>
      <c r="P3354" t="s">
        <v>8274</v>
      </c>
      <c r="Q3354" s="13">
        <f t="shared" si="209"/>
        <v>2016</v>
      </c>
      <c r="R3354" s="16">
        <f t="shared" si="210"/>
        <v>5</v>
      </c>
      <c r="S3354" t="str">
        <f t="shared" si="211"/>
        <v>May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f t="shared" si="208"/>
        <v>42479.432291666672</v>
      </c>
      <c r="L3355" t="b">
        <v>0</v>
      </c>
      <c r="M3355">
        <v>44</v>
      </c>
      <c r="N3355" t="b">
        <v>1</v>
      </c>
      <c r="O3355" t="s">
        <v>8273</v>
      </c>
      <c r="P3355" t="s">
        <v>8274</v>
      </c>
      <c r="Q3355" s="13">
        <f t="shared" si="209"/>
        <v>2016</v>
      </c>
      <c r="R3355" s="16">
        <f t="shared" si="210"/>
        <v>4</v>
      </c>
      <c r="S3355" t="str">
        <f t="shared" si="211"/>
        <v>Apr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f t="shared" si="208"/>
        <v>42270.7269212963</v>
      </c>
      <c r="L3356" t="b">
        <v>0</v>
      </c>
      <c r="M3356">
        <v>55</v>
      </c>
      <c r="N3356" t="b">
        <v>1</v>
      </c>
      <c r="O3356" t="s">
        <v>8273</v>
      </c>
      <c r="P3356" t="s">
        <v>8274</v>
      </c>
      <c r="Q3356" s="13">
        <f t="shared" si="209"/>
        <v>2015</v>
      </c>
      <c r="R3356" s="16">
        <f t="shared" si="210"/>
        <v>9</v>
      </c>
      <c r="S3356" t="str">
        <f t="shared" si="211"/>
        <v>Sep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f t="shared" si="208"/>
        <v>42489.619525462964</v>
      </c>
      <c r="L3357" t="b">
        <v>0</v>
      </c>
      <c r="M3357">
        <v>15</v>
      </c>
      <c r="N3357" t="b">
        <v>1</v>
      </c>
      <c r="O3357" t="s">
        <v>8273</v>
      </c>
      <c r="P3357" t="s">
        <v>8274</v>
      </c>
      <c r="Q3357" s="13">
        <f t="shared" si="209"/>
        <v>2016</v>
      </c>
      <c r="R3357" s="16">
        <f t="shared" si="210"/>
        <v>4</v>
      </c>
      <c r="S3357" t="str">
        <f t="shared" si="211"/>
        <v>Apr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f t="shared" si="208"/>
        <v>42536.815648148149</v>
      </c>
      <c r="L3358" t="b">
        <v>0</v>
      </c>
      <c r="M3358">
        <v>27</v>
      </c>
      <c r="N3358" t="b">
        <v>1</v>
      </c>
      <c r="O3358" t="s">
        <v>8273</v>
      </c>
      <c r="P3358" t="s">
        <v>8274</v>
      </c>
      <c r="Q3358" s="13">
        <f t="shared" si="209"/>
        <v>2016</v>
      </c>
      <c r="R3358" s="16">
        <f t="shared" si="210"/>
        <v>6</v>
      </c>
      <c r="S3358" t="str">
        <f t="shared" si="211"/>
        <v>Jun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f t="shared" si="208"/>
        <v>41822.417939814812</v>
      </c>
      <c r="L3359" t="b">
        <v>0</v>
      </c>
      <c r="M3359">
        <v>21</v>
      </c>
      <c r="N3359" t="b">
        <v>1</v>
      </c>
      <c r="O3359" t="s">
        <v>8273</v>
      </c>
      <c r="P3359" t="s">
        <v>8274</v>
      </c>
      <c r="Q3359" s="13">
        <f t="shared" si="209"/>
        <v>2014</v>
      </c>
      <c r="R3359" s="16">
        <f t="shared" si="210"/>
        <v>7</v>
      </c>
      <c r="S3359" t="str">
        <f t="shared" si="211"/>
        <v>Jul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f t="shared" si="208"/>
        <v>41932.311099537037</v>
      </c>
      <c r="L3360" t="b">
        <v>0</v>
      </c>
      <c r="M3360">
        <v>162</v>
      </c>
      <c r="N3360" t="b">
        <v>1</v>
      </c>
      <c r="O3360" t="s">
        <v>8273</v>
      </c>
      <c r="P3360" t="s">
        <v>8274</v>
      </c>
      <c r="Q3360" s="13">
        <f t="shared" si="209"/>
        <v>2014</v>
      </c>
      <c r="R3360" s="16">
        <f t="shared" si="210"/>
        <v>10</v>
      </c>
      <c r="S3360" t="str">
        <f t="shared" si="211"/>
        <v>Oct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f t="shared" si="208"/>
        <v>42746.057106481487</v>
      </c>
      <c r="L3361" t="b">
        <v>0</v>
      </c>
      <c r="M3361">
        <v>23</v>
      </c>
      <c r="N3361" t="b">
        <v>1</v>
      </c>
      <c r="O3361" t="s">
        <v>8273</v>
      </c>
      <c r="P3361" t="s">
        <v>8274</v>
      </c>
      <c r="Q3361" s="13">
        <f t="shared" si="209"/>
        <v>2017</v>
      </c>
      <c r="R3361" s="16">
        <f t="shared" si="210"/>
        <v>1</v>
      </c>
      <c r="S3361" t="str">
        <f t="shared" si="211"/>
        <v>Jan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f t="shared" si="208"/>
        <v>42697.082673611112</v>
      </c>
      <c r="L3362" t="b">
        <v>0</v>
      </c>
      <c r="M3362">
        <v>72</v>
      </c>
      <c r="N3362" t="b">
        <v>1</v>
      </c>
      <c r="O3362" t="s">
        <v>8273</v>
      </c>
      <c r="P3362" t="s">
        <v>8274</v>
      </c>
      <c r="Q3362" s="13">
        <f t="shared" si="209"/>
        <v>2016</v>
      </c>
      <c r="R3362" s="16">
        <f t="shared" si="210"/>
        <v>11</v>
      </c>
      <c r="S3362" t="str">
        <f t="shared" si="211"/>
        <v>Nov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f t="shared" si="208"/>
        <v>41866.025347222225</v>
      </c>
      <c r="L3363" t="b">
        <v>0</v>
      </c>
      <c r="M3363">
        <v>68</v>
      </c>
      <c r="N3363" t="b">
        <v>1</v>
      </c>
      <c r="O3363" t="s">
        <v>8273</v>
      </c>
      <c r="P3363" t="s">
        <v>8274</v>
      </c>
      <c r="Q3363" s="13">
        <f t="shared" si="209"/>
        <v>2014</v>
      </c>
      <c r="R3363" s="16">
        <f t="shared" si="210"/>
        <v>8</v>
      </c>
      <c r="S3363" t="str">
        <f t="shared" si="211"/>
        <v>Aug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f t="shared" si="208"/>
        <v>42056.091631944444</v>
      </c>
      <c r="L3364" t="b">
        <v>0</v>
      </c>
      <c r="M3364">
        <v>20</v>
      </c>
      <c r="N3364" t="b">
        <v>1</v>
      </c>
      <c r="O3364" t="s">
        <v>8273</v>
      </c>
      <c r="P3364" t="s">
        <v>8274</v>
      </c>
      <c r="Q3364" s="13">
        <f t="shared" si="209"/>
        <v>2015</v>
      </c>
      <c r="R3364" s="16">
        <f t="shared" si="210"/>
        <v>2</v>
      </c>
      <c r="S3364" t="str">
        <f t="shared" si="211"/>
        <v>Feb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f t="shared" si="208"/>
        <v>41851.771354166667</v>
      </c>
      <c r="L3365" t="b">
        <v>0</v>
      </c>
      <c r="M3365">
        <v>26</v>
      </c>
      <c r="N3365" t="b">
        <v>1</v>
      </c>
      <c r="O3365" t="s">
        <v>8273</v>
      </c>
      <c r="P3365" t="s">
        <v>8274</v>
      </c>
      <c r="Q3365" s="13">
        <f t="shared" si="209"/>
        <v>2014</v>
      </c>
      <c r="R3365" s="16">
        <f t="shared" si="210"/>
        <v>7</v>
      </c>
      <c r="S3365" t="str">
        <f t="shared" si="211"/>
        <v>Jul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f t="shared" si="208"/>
        <v>42422.977418981478</v>
      </c>
      <c r="L3366" t="b">
        <v>0</v>
      </c>
      <c r="M3366">
        <v>72</v>
      </c>
      <c r="N3366" t="b">
        <v>1</v>
      </c>
      <c r="O3366" t="s">
        <v>8273</v>
      </c>
      <c r="P3366" t="s">
        <v>8274</v>
      </c>
      <c r="Q3366" s="13">
        <f t="shared" si="209"/>
        <v>2016</v>
      </c>
      <c r="R3366" s="16">
        <f t="shared" si="210"/>
        <v>2</v>
      </c>
      <c r="S3366" t="str">
        <f t="shared" si="211"/>
        <v>Feb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f t="shared" si="208"/>
        <v>42321.101759259262</v>
      </c>
      <c r="L3367" t="b">
        <v>0</v>
      </c>
      <c r="M3367">
        <v>3</v>
      </c>
      <c r="N3367" t="b">
        <v>1</v>
      </c>
      <c r="O3367" t="s">
        <v>8273</v>
      </c>
      <c r="P3367" t="s">
        <v>8274</v>
      </c>
      <c r="Q3367" s="13">
        <f t="shared" si="209"/>
        <v>2015</v>
      </c>
      <c r="R3367" s="16">
        <f t="shared" si="210"/>
        <v>11</v>
      </c>
      <c r="S3367" t="str">
        <f t="shared" si="211"/>
        <v>Nov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f t="shared" si="208"/>
        <v>42107.067557870367</v>
      </c>
      <c r="L3368" t="b">
        <v>0</v>
      </c>
      <c r="M3368">
        <v>18</v>
      </c>
      <c r="N3368" t="b">
        <v>1</v>
      </c>
      <c r="O3368" t="s">
        <v>8273</v>
      </c>
      <c r="P3368" t="s">
        <v>8274</v>
      </c>
      <c r="Q3368" s="13">
        <f t="shared" si="209"/>
        <v>2015</v>
      </c>
      <c r="R3368" s="16">
        <f t="shared" si="210"/>
        <v>4</v>
      </c>
      <c r="S3368" t="str">
        <f t="shared" si="211"/>
        <v>Apr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f t="shared" si="208"/>
        <v>42192.933958333335</v>
      </c>
      <c r="L3369" t="b">
        <v>0</v>
      </c>
      <c r="M3369">
        <v>30</v>
      </c>
      <c r="N3369" t="b">
        <v>1</v>
      </c>
      <c r="O3369" t="s">
        <v>8273</v>
      </c>
      <c r="P3369" t="s">
        <v>8274</v>
      </c>
      <c r="Q3369" s="13">
        <f t="shared" si="209"/>
        <v>2015</v>
      </c>
      <c r="R3369" s="16">
        <f t="shared" si="210"/>
        <v>7</v>
      </c>
      <c r="S3369" t="str">
        <f t="shared" si="211"/>
        <v>Jul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f t="shared" si="208"/>
        <v>41969.199756944443</v>
      </c>
      <c r="L3370" t="b">
        <v>0</v>
      </c>
      <c r="M3370">
        <v>23</v>
      </c>
      <c r="N3370" t="b">
        <v>1</v>
      </c>
      <c r="O3370" t="s">
        <v>8273</v>
      </c>
      <c r="P3370" t="s">
        <v>8274</v>
      </c>
      <c r="Q3370" s="13">
        <f t="shared" si="209"/>
        <v>2014</v>
      </c>
      <c r="R3370" s="16">
        <f t="shared" si="210"/>
        <v>11</v>
      </c>
      <c r="S3370" t="str">
        <f t="shared" si="211"/>
        <v>Nov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f t="shared" si="208"/>
        <v>42690.041435185187</v>
      </c>
      <c r="L3371" t="b">
        <v>0</v>
      </c>
      <c r="M3371">
        <v>54</v>
      </c>
      <c r="N3371" t="b">
        <v>1</v>
      </c>
      <c r="O3371" t="s">
        <v>8273</v>
      </c>
      <c r="P3371" t="s">
        <v>8274</v>
      </c>
      <c r="Q3371" s="13">
        <f t="shared" si="209"/>
        <v>2016</v>
      </c>
      <c r="R3371" s="16">
        <f t="shared" si="210"/>
        <v>11</v>
      </c>
      <c r="S3371" t="str">
        <f t="shared" si="211"/>
        <v>Nov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f t="shared" si="208"/>
        <v>42690.334317129629</v>
      </c>
      <c r="L3372" t="b">
        <v>0</v>
      </c>
      <c r="M3372">
        <v>26</v>
      </c>
      <c r="N3372" t="b">
        <v>1</v>
      </c>
      <c r="O3372" t="s">
        <v>8273</v>
      </c>
      <c r="P3372" t="s">
        <v>8274</v>
      </c>
      <c r="Q3372" s="13">
        <f t="shared" si="209"/>
        <v>2016</v>
      </c>
      <c r="R3372" s="16">
        <f t="shared" si="210"/>
        <v>11</v>
      </c>
      <c r="S3372" t="str">
        <f t="shared" si="211"/>
        <v>Nov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f t="shared" si="208"/>
        <v>42312.874594907407</v>
      </c>
      <c r="L3373" t="b">
        <v>0</v>
      </c>
      <c r="M3373">
        <v>9</v>
      </c>
      <c r="N3373" t="b">
        <v>1</v>
      </c>
      <c r="O3373" t="s">
        <v>8273</v>
      </c>
      <c r="P3373" t="s">
        <v>8274</v>
      </c>
      <c r="Q3373" s="13">
        <f t="shared" si="209"/>
        <v>2015</v>
      </c>
      <c r="R3373" s="16">
        <f t="shared" si="210"/>
        <v>11</v>
      </c>
      <c r="S3373" t="str">
        <f t="shared" si="211"/>
        <v>Nov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f t="shared" si="208"/>
        <v>41855.548101851848</v>
      </c>
      <c r="L3374" t="b">
        <v>0</v>
      </c>
      <c r="M3374">
        <v>27</v>
      </c>
      <c r="N3374" t="b">
        <v>1</v>
      </c>
      <c r="O3374" t="s">
        <v>8273</v>
      </c>
      <c r="P3374" t="s">
        <v>8274</v>
      </c>
      <c r="Q3374" s="13">
        <f t="shared" si="209"/>
        <v>2014</v>
      </c>
      <c r="R3374" s="16">
        <f t="shared" si="210"/>
        <v>8</v>
      </c>
      <c r="S3374" t="str">
        <f t="shared" si="211"/>
        <v>Aug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f t="shared" si="208"/>
        <v>42179.854629629626</v>
      </c>
      <c r="L3375" t="b">
        <v>0</v>
      </c>
      <c r="M3375">
        <v>30</v>
      </c>
      <c r="N3375" t="b">
        <v>1</v>
      </c>
      <c r="O3375" t="s">
        <v>8273</v>
      </c>
      <c r="P3375" t="s">
        <v>8274</v>
      </c>
      <c r="Q3375" s="13">
        <f t="shared" si="209"/>
        <v>2015</v>
      </c>
      <c r="R3375" s="16">
        <f t="shared" si="210"/>
        <v>6</v>
      </c>
      <c r="S3375" t="str">
        <f t="shared" si="211"/>
        <v>Jun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f t="shared" si="208"/>
        <v>42275.731666666667</v>
      </c>
      <c r="L3376" t="b">
        <v>0</v>
      </c>
      <c r="M3376">
        <v>52</v>
      </c>
      <c r="N3376" t="b">
        <v>1</v>
      </c>
      <c r="O3376" t="s">
        <v>8273</v>
      </c>
      <c r="P3376" t="s">
        <v>8274</v>
      </c>
      <c r="Q3376" s="13">
        <f t="shared" si="209"/>
        <v>2015</v>
      </c>
      <c r="R3376" s="16">
        <f t="shared" si="210"/>
        <v>9</v>
      </c>
      <c r="S3376" t="str">
        <f t="shared" si="211"/>
        <v>Sep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f t="shared" si="208"/>
        <v>41765.610798611109</v>
      </c>
      <c r="L3377" t="b">
        <v>0</v>
      </c>
      <c r="M3377">
        <v>17</v>
      </c>
      <c r="N3377" t="b">
        <v>1</v>
      </c>
      <c r="O3377" t="s">
        <v>8273</v>
      </c>
      <c r="P3377" t="s">
        <v>8274</v>
      </c>
      <c r="Q3377" s="13">
        <f t="shared" si="209"/>
        <v>2014</v>
      </c>
      <c r="R3377" s="16">
        <f t="shared" si="210"/>
        <v>5</v>
      </c>
      <c r="S3377" t="str">
        <f t="shared" si="211"/>
        <v>May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f t="shared" si="208"/>
        <v>42059.701319444444</v>
      </c>
      <c r="L3378" t="b">
        <v>0</v>
      </c>
      <c r="M3378">
        <v>19</v>
      </c>
      <c r="N3378" t="b">
        <v>1</v>
      </c>
      <c r="O3378" t="s">
        <v>8273</v>
      </c>
      <c r="P3378" t="s">
        <v>8274</v>
      </c>
      <c r="Q3378" s="13">
        <f t="shared" si="209"/>
        <v>2015</v>
      </c>
      <c r="R3378" s="16">
        <f t="shared" si="210"/>
        <v>2</v>
      </c>
      <c r="S3378" t="str">
        <f t="shared" si="211"/>
        <v>Feb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f t="shared" si="208"/>
        <v>42053.732627314821</v>
      </c>
      <c r="L3379" t="b">
        <v>0</v>
      </c>
      <c r="M3379">
        <v>77</v>
      </c>
      <c r="N3379" t="b">
        <v>1</v>
      </c>
      <c r="O3379" t="s">
        <v>8273</v>
      </c>
      <c r="P3379" t="s">
        <v>8274</v>
      </c>
      <c r="Q3379" s="13">
        <f t="shared" si="209"/>
        <v>2015</v>
      </c>
      <c r="R3379" s="16">
        <f t="shared" si="210"/>
        <v>2</v>
      </c>
      <c r="S3379" t="str">
        <f t="shared" si="211"/>
        <v>Feb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f t="shared" si="208"/>
        <v>41858.355393518519</v>
      </c>
      <c r="L3380" t="b">
        <v>0</v>
      </c>
      <c r="M3380">
        <v>21</v>
      </c>
      <c r="N3380" t="b">
        <v>1</v>
      </c>
      <c r="O3380" t="s">
        <v>8273</v>
      </c>
      <c r="P3380" t="s">
        <v>8274</v>
      </c>
      <c r="Q3380" s="13">
        <f t="shared" si="209"/>
        <v>2014</v>
      </c>
      <c r="R3380" s="16">
        <f t="shared" si="210"/>
        <v>8</v>
      </c>
      <c r="S3380" t="str">
        <f t="shared" si="211"/>
        <v>Aug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f t="shared" si="208"/>
        <v>42225.513888888891</v>
      </c>
      <c r="L3381" t="b">
        <v>0</v>
      </c>
      <c r="M3381">
        <v>38</v>
      </c>
      <c r="N3381" t="b">
        <v>1</v>
      </c>
      <c r="O3381" t="s">
        <v>8273</v>
      </c>
      <c r="P3381" t="s">
        <v>8274</v>
      </c>
      <c r="Q3381" s="13">
        <f t="shared" si="209"/>
        <v>2015</v>
      </c>
      <c r="R3381" s="16">
        <f t="shared" si="210"/>
        <v>8</v>
      </c>
      <c r="S3381" t="str">
        <f t="shared" si="211"/>
        <v>Aug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f t="shared" si="208"/>
        <v>41937.95344907407</v>
      </c>
      <c r="L3382" t="b">
        <v>0</v>
      </c>
      <c r="M3382">
        <v>28</v>
      </c>
      <c r="N3382" t="b">
        <v>1</v>
      </c>
      <c r="O3382" t="s">
        <v>8273</v>
      </c>
      <c r="P3382" t="s">
        <v>8274</v>
      </c>
      <c r="Q3382" s="13">
        <f t="shared" si="209"/>
        <v>2014</v>
      </c>
      <c r="R3382" s="16">
        <f t="shared" si="210"/>
        <v>10</v>
      </c>
      <c r="S3382" t="str">
        <f t="shared" si="211"/>
        <v>Oct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f t="shared" si="208"/>
        <v>42044.184988425928</v>
      </c>
      <c r="L3383" t="b">
        <v>0</v>
      </c>
      <c r="M3383">
        <v>48</v>
      </c>
      <c r="N3383" t="b">
        <v>1</v>
      </c>
      <c r="O3383" t="s">
        <v>8273</v>
      </c>
      <c r="P3383" t="s">
        <v>8274</v>
      </c>
      <c r="Q3383" s="13">
        <f t="shared" si="209"/>
        <v>2015</v>
      </c>
      <c r="R3383" s="16">
        <f t="shared" si="210"/>
        <v>2</v>
      </c>
      <c r="S3383" t="str">
        <f t="shared" si="211"/>
        <v>Feb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f t="shared" si="208"/>
        <v>42559.431203703702</v>
      </c>
      <c r="L3384" t="b">
        <v>0</v>
      </c>
      <c r="M3384">
        <v>46</v>
      </c>
      <c r="N3384" t="b">
        <v>1</v>
      </c>
      <c r="O3384" t="s">
        <v>8273</v>
      </c>
      <c r="P3384" t="s">
        <v>8274</v>
      </c>
      <c r="Q3384" s="13">
        <f t="shared" si="209"/>
        <v>2016</v>
      </c>
      <c r="R3384" s="16">
        <f t="shared" si="210"/>
        <v>7</v>
      </c>
      <c r="S3384" t="str">
        <f t="shared" si="211"/>
        <v>Jul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f t="shared" si="208"/>
        <v>42524.782638888893</v>
      </c>
      <c r="L3385" t="b">
        <v>0</v>
      </c>
      <c r="M3385">
        <v>30</v>
      </c>
      <c r="N3385" t="b">
        <v>1</v>
      </c>
      <c r="O3385" t="s">
        <v>8273</v>
      </c>
      <c r="P3385" t="s">
        <v>8274</v>
      </c>
      <c r="Q3385" s="13">
        <f t="shared" si="209"/>
        <v>2016</v>
      </c>
      <c r="R3385" s="16">
        <f t="shared" si="210"/>
        <v>6</v>
      </c>
      <c r="S3385" t="str">
        <f t="shared" si="211"/>
        <v>Jun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f t="shared" si="208"/>
        <v>42292.087592592594</v>
      </c>
      <c r="L3386" t="b">
        <v>0</v>
      </c>
      <c r="M3386">
        <v>64</v>
      </c>
      <c r="N3386" t="b">
        <v>1</v>
      </c>
      <c r="O3386" t="s">
        <v>8273</v>
      </c>
      <c r="P3386" t="s">
        <v>8274</v>
      </c>
      <c r="Q3386" s="13">
        <f t="shared" si="209"/>
        <v>2015</v>
      </c>
      <c r="R3386" s="16">
        <f t="shared" si="210"/>
        <v>10</v>
      </c>
      <c r="S3386" t="str">
        <f t="shared" si="211"/>
        <v>Oct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f t="shared" si="208"/>
        <v>41953.8675</v>
      </c>
      <c r="L3387" t="b">
        <v>0</v>
      </c>
      <c r="M3387">
        <v>15</v>
      </c>
      <c r="N3387" t="b">
        <v>1</v>
      </c>
      <c r="O3387" t="s">
        <v>8273</v>
      </c>
      <c r="P3387" t="s">
        <v>8274</v>
      </c>
      <c r="Q3387" s="13">
        <f t="shared" si="209"/>
        <v>2014</v>
      </c>
      <c r="R3387" s="16">
        <f t="shared" si="210"/>
        <v>11</v>
      </c>
      <c r="S3387" t="str">
        <f t="shared" si="211"/>
        <v>Nov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f t="shared" si="208"/>
        <v>41946.644745370373</v>
      </c>
      <c r="L3388" t="b">
        <v>0</v>
      </c>
      <c r="M3388">
        <v>41</v>
      </c>
      <c r="N3388" t="b">
        <v>1</v>
      </c>
      <c r="O3388" t="s">
        <v>8273</v>
      </c>
      <c r="P3388" t="s">
        <v>8274</v>
      </c>
      <c r="Q3388" s="13">
        <f t="shared" si="209"/>
        <v>2014</v>
      </c>
      <c r="R3388" s="16">
        <f t="shared" si="210"/>
        <v>11</v>
      </c>
      <c r="S3388" t="str">
        <f t="shared" si="211"/>
        <v>Nov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f t="shared" si="208"/>
        <v>41947.762592592589</v>
      </c>
      <c r="L3389" t="b">
        <v>0</v>
      </c>
      <c r="M3389">
        <v>35</v>
      </c>
      <c r="N3389" t="b">
        <v>1</v>
      </c>
      <c r="O3389" t="s">
        <v>8273</v>
      </c>
      <c r="P3389" t="s">
        <v>8274</v>
      </c>
      <c r="Q3389" s="13">
        <f t="shared" si="209"/>
        <v>2014</v>
      </c>
      <c r="R3389" s="16">
        <f t="shared" si="210"/>
        <v>11</v>
      </c>
      <c r="S3389" t="str">
        <f t="shared" si="211"/>
        <v>Nov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f t="shared" si="208"/>
        <v>42143.461122685185</v>
      </c>
      <c r="L3390" t="b">
        <v>0</v>
      </c>
      <c r="M3390">
        <v>45</v>
      </c>
      <c r="N3390" t="b">
        <v>1</v>
      </c>
      <c r="O3390" t="s">
        <v>8273</v>
      </c>
      <c r="P3390" t="s">
        <v>8274</v>
      </c>
      <c r="Q3390" s="13">
        <f t="shared" si="209"/>
        <v>2015</v>
      </c>
      <c r="R3390" s="16">
        <f t="shared" si="210"/>
        <v>5</v>
      </c>
      <c r="S3390" t="str">
        <f t="shared" si="211"/>
        <v>May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f t="shared" si="208"/>
        <v>42494.563449074078</v>
      </c>
      <c r="L3391" t="b">
        <v>0</v>
      </c>
      <c r="M3391">
        <v>62</v>
      </c>
      <c r="N3391" t="b">
        <v>1</v>
      </c>
      <c r="O3391" t="s">
        <v>8273</v>
      </c>
      <c r="P3391" t="s">
        <v>8274</v>
      </c>
      <c r="Q3391" s="13">
        <f t="shared" si="209"/>
        <v>2016</v>
      </c>
      <c r="R3391" s="16">
        <f t="shared" si="210"/>
        <v>5</v>
      </c>
      <c r="S3391" t="str">
        <f t="shared" si="211"/>
        <v>May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f t="shared" si="208"/>
        <v>41815.774826388886</v>
      </c>
      <c r="L3392" t="b">
        <v>0</v>
      </c>
      <c r="M3392">
        <v>22</v>
      </c>
      <c r="N3392" t="b">
        <v>1</v>
      </c>
      <c r="O3392" t="s">
        <v>8273</v>
      </c>
      <c r="P3392" t="s">
        <v>8274</v>
      </c>
      <c r="Q3392" s="13">
        <f t="shared" si="209"/>
        <v>2014</v>
      </c>
      <c r="R3392" s="16">
        <f t="shared" si="210"/>
        <v>6</v>
      </c>
      <c r="S3392" t="str">
        <f t="shared" si="211"/>
        <v>Jun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f t="shared" si="208"/>
        <v>41830.545694444445</v>
      </c>
      <c r="L3393" t="b">
        <v>0</v>
      </c>
      <c r="M3393">
        <v>18</v>
      </c>
      <c r="N3393" t="b">
        <v>1</v>
      </c>
      <c r="O3393" t="s">
        <v>8273</v>
      </c>
      <c r="P3393" t="s">
        <v>8274</v>
      </c>
      <c r="Q3393" s="13">
        <f t="shared" si="209"/>
        <v>2014</v>
      </c>
      <c r="R3393" s="16">
        <f t="shared" si="210"/>
        <v>7</v>
      </c>
      <c r="S3393" t="str">
        <f t="shared" si="211"/>
        <v>Jul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f t="shared" si="208"/>
        <v>42446.845543981486</v>
      </c>
      <c r="L3394" t="b">
        <v>0</v>
      </c>
      <c r="M3394">
        <v>12</v>
      </c>
      <c r="N3394" t="b">
        <v>1</v>
      </c>
      <c r="O3394" t="s">
        <v>8273</v>
      </c>
      <c r="P3394" t="s">
        <v>8274</v>
      </c>
      <c r="Q3394" s="13">
        <f t="shared" si="209"/>
        <v>2016</v>
      </c>
      <c r="R3394" s="16">
        <f t="shared" si="210"/>
        <v>3</v>
      </c>
      <c r="S3394" t="str">
        <f t="shared" si="211"/>
        <v>Mar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f t="shared" ref="K3395:K3458" si="212">J3395/60/60/24+DATE(1970,1,1)</f>
        <v>41923.921643518523</v>
      </c>
      <c r="L3395" t="b">
        <v>0</v>
      </c>
      <c r="M3395">
        <v>44</v>
      </c>
      <c r="N3395" t="b">
        <v>1</v>
      </c>
      <c r="O3395" t="s">
        <v>8273</v>
      </c>
      <c r="P3395" t="s">
        <v>8274</v>
      </c>
      <c r="Q3395" s="13">
        <f t="shared" ref="Q3395:Q3458" si="213">YEAR(K3395)</f>
        <v>2014</v>
      </c>
      <c r="R3395" s="16">
        <f t="shared" ref="R3395:R3458" si="214">MONTH(K3395)</f>
        <v>10</v>
      </c>
      <c r="S3395" t="str">
        <f t="shared" ref="S3395:S3458" si="215">TEXT(R3395*29,"MMM")</f>
        <v>Oct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f t="shared" si="212"/>
        <v>41817.59542824074</v>
      </c>
      <c r="L3396" t="b">
        <v>0</v>
      </c>
      <c r="M3396">
        <v>27</v>
      </c>
      <c r="N3396" t="b">
        <v>1</v>
      </c>
      <c r="O3396" t="s">
        <v>8273</v>
      </c>
      <c r="P3396" t="s">
        <v>8274</v>
      </c>
      <c r="Q3396" s="13">
        <f t="shared" si="213"/>
        <v>2014</v>
      </c>
      <c r="R3396" s="16">
        <f t="shared" si="214"/>
        <v>6</v>
      </c>
      <c r="S3396" t="str">
        <f t="shared" si="215"/>
        <v>Jun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f t="shared" si="212"/>
        <v>42140.712314814817</v>
      </c>
      <c r="L3397" t="b">
        <v>0</v>
      </c>
      <c r="M3397">
        <v>38</v>
      </c>
      <c r="N3397" t="b">
        <v>1</v>
      </c>
      <c r="O3397" t="s">
        <v>8273</v>
      </c>
      <c r="P3397" t="s">
        <v>8274</v>
      </c>
      <c r="Q3397" s="13">
        <f t="shared" si="213"/>
        <v>2015</v>
      </c>
      <c r="R3397" s="16">
        <f t="shared" si="214"/>
        <v>5</v>
      </c>
      <c r="S3397" t="str">
        <f t="shared" si="215"/>
        <v>May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f t="shared" si="212"/>
        <v>41764.44663194444</v>
      </c>
      <c r="L3398" t="b">
        <v>0</v>
      </c>
      <c r="M3398">
        <v>28</v>
      </c>
      <c r="N3398" t="b">
        <v>1</v>
      </c>
      <c r="O3398" t="s">
        <v>8273</v>
      </c>
      <c r="P3398" t="s">
        <v>8274</v>
      </c>
      <c r="Q3398" s="13">
        <f t="shared" si="213"/>
        <v>2014</v>
      </c>
      <c r="R3398" s="16">
        <f t="shared" si="214"/>
        <v>5</v>
      </c>
      <c r="S3398" t="str">
        <f t="shared" si="215"/>
        <v>May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f t="shared" si="212"/>
        <v>42378.478344907402</v>
      </c>
      <c r="L3399" t="b">
        <v>0</v>
      </c>
      <c r="M3399">
        <v>24</v>
      </c>
      <c r="N3399" t="b">
        <v>1</v>
      </c>
      <c r="O3399" t="s">
        <v>8273</v>
      </c>
      <c r="P3399" t="s">
        <v>8274</v>
      </c>
      <c r="Q3399" s="13">
        <f t="shared" si="213"/>
        <v>2016</v>
      </c>
      <c r="R3399" s="16">
        <f t="shared" si="214"/>
        <v>1</v>
      </c>
      <c r="S3399" t="str">
        <f t="shared" si="215"/>
        <v>Jan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f t="shared" si="212"/>
        <v>41941.75203703704</v>
      </c>
      <c r="L3400" t="b">
        <v>0</v>
      </c>
      <c r="M3400">
        <v>65</v>
      </c>
      <c r="N3400" t="b">
        <v>1</v>
      </c>
      <c r="O3400" t="s">
        <v>8273</v>
      </c>
      <c r="P3400" t="s">
        <v>8274</v>
      </c>
      <c r="Q3400" s="13">
        <f t="shared" si="213"/>
        <v>2014</v>
      </c>
      <c r="R3400" s="16">
        <f t="shared" si="214"/>
        <v>10</v>
      </c>
      <c r="S3400" t="str">
        <f t="shared" si="215"/>
        <v>Oct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f t="shared" si="212"/>
        <v>42026.920428240745</v>
      </c>
      <c r="L3401" t="b">
        <v>0</v>
      </c>
      <c r="M3401">
        <v>46</v>
      </c>
      <c r="N3401" t="b">
        <v>1</v>
      </c>
      <c r="O3401" t="s">
        <v>8273</v>
      </c>
      <c r="P3401" t="s">
        <v>8274</v>
      </c>
      <c r="Q3401" s="13">
        <f t="shared" si="213"/>
        <v>2015</v>
      </c>
      <c r="R3401" s="16">
        <f t="shared" si="214"/>
        <v>1</v>
      </c>
      <c r="S3401" t="str">
        <f t="shared" si="215"/>
        <v>Jan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f t="shared" si="212"/>
        <v>41834.953865740739</v>
      </c>
      <c r="L3402" t="b">
        <v>0</v>
      </c>
      <c r="M3402">
        <v>85</v>
      </c>
      <c r="N3402" t="b">
        <v>1</v>
      </c>
      <c r="O3402" t="s">
        <v>8273</v>
      </c>
      <c r="P3402" t="s">
        <v>8274</v>
      </c>
      <c r="Q3402" s="13">
        <f t="shared" si="213"/>
        <v>2014</v>
      </c>
      <c r="R3402" s="16">
        <f t="shared" si="214"/>
        <v>7</v>
      </c>
      <c r="S3402" t="str">
        <f t="shared" si="215"/>
        <v>Jul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f t="shared" si="212"/>
        <v>42193.723912037036</v>
      </c>
      <c r="L3403" t="b">
        <v>0</v>
      </c>
      <c r="M3403">
        <v>66</v>
      </c>
      <c r="N3403" t="b">
        <v>1</v>
      </c>
      <c r="O3403" t="s">
        <v>8273</v>
      </c>
      <c r="P3403" t="s">
        <v>8274</v>
      </c>
      <c r="Q3403" s="13">
        <f t="shared" si="213"/>
        <v>2015</v>
      </c>
      <c r="R3403" s="16">
        <f t="shared" si="214"/>
        <v>7</v>
      </c>
      <c r="S3403" t="str">
        <f t="shared" si="215"/>
        <v>Jul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f t="shared" si="212"/>
        <v>42290.61855324074</v>
      </c>
      <c r="L3404" t="b">
        <v>0</v>
      </c>
      <c r="M3404">
        <v>165</v>
      </c>
      <c r="N3404" t="b">
        <v>1</v>
      </c>
      <c r="O3404" t="s">
        <v>8273</v>
      </c>
      <c r="P3404" t="s">
        <v>8274</v>
      </c>
      <c r="Q3404" s="13">
        <f t="shared" si="213"/>
        <v>2015</v>
      </c>
      <c r="R3404" s="16">
        <f t="shared" si="214"/>
        <v>10</v>
      </c>
      <c r="S3404" t="str">
        <f t="shared" si="215"/>
        <v>Oct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f t="shared" si="212"/>
        <v>42150.462083333332</v>
      </c>
      <c r="L3405" t="b">
        <v>0</v>
      </c>
      <c r="M3405">
        <v>17</v>
      </c>
      <c r="N3405" t="b">
        <v>1</v>
      </c>
      <c r="O3405" t="s">
        <v>8273</v>
      </c>
      <c r="P3405" t="s">
        <v>8274</v>
      </c>
      <c r="Q3405" s="13">
        <f t="shared" si="213"/>
        <v>2015</v>
      </c>
      <c r="R3405" s="16">
        <f t="shared" si="214"/>
        <v>5</v>
      </c>
      <c r="S3405" t="str">
        <f t="shared" si="215"/>
        <v>May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f t="shared" si="212"/>
        <v>42152.503495370373</v>
      </c>
      <c r="L3406" t="b">
        <v>0</v>
      </c>
      <c r="M3406">
        <v>3</v>
      </c>
      <c r="N3406" t="b">
        <v>1</v>
      </c>
      <c r="O3406" t="s">
        <v>8273</v>
      </c>
      <c r="P3406" t="s">
        <v>8274</v>
      </c>
      <c r="Q3406" s="13">
        <f t="shared" si="213"/>
        <v>2015</v>
      </c>
      <c r="R3406" s="16">
        <f t="shared" si="214"/>
        <v>5</v>
      </c>
      <c r="S3406" t="str">
        <f t="shared" si="215"/>
        <v>May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f t="shared" si="212"/>
        <v>42410.017199074078</v>
      </c>
      <c r="L3407" t="b">
        <v>0</v>
      </c>
      <c r="M3407">
        <v>17</v>
      </c>
      <c r="N3407" t="b">
        <v>1</v>
      </c>
      <c r="O3407" t="s">
        <v>8273</v>
      </c>
      <c r="P3407" t="s">
        <v>8274</v>
      </c>
      <c r="Q3407" s="13">
        <f t="shared" si="213"/>
        <v>2016</v>
      </c>
      <c r="R3407" s="16">
        <f t="shared" si="214"/>
        <v>2</v>
      </c>
      <c r="S3407" t="str">
        <f t="shared" si="215"/>
        <v>Feb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f t="shared" si="212"/>
        <v>41791.492777777778</v>
      </c>
      <c r="L3408" t="b">
        <v>0</v>
      </c>
      <c r="M3408">
        <v>91</v>
      </c>
      <c r="N3408" t="b">
        <v>1</v>
      </c>
      <c r="O3408" t="s">
        <v>8273</v>
      </c>
      <c r="P3408" t="s">
        <v>8274</v>
      </c>
      <c r="Q3408" s="13">
        <f t="shared" si="213"/>
        <v>2014</v>
      </c>
      <c r="R3408" s="16">
        <f t="shared" si="214"/>
        <v>6</v>
      </c>
      <c r="S3408" t="str">
        <f t="shared" si="215"/>
        <v>Jun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f t="shared" si="212"/>
        <v>41796.422326388885</v>
      </c>
      <c r="L3409" t="b">
        <v>0</v>
      </c>
      <c r="M3409">
        <v>67</v>
      </c>
      <c r="N3409" t="b">
        <v>1</v>
      </c>
      <c r="O3409" t="s">
        <v>8273</v>
      </c>
      <c r="P3409" t="s">
        <v>8274</v>
      </c>
      <c r="Q3409" s="13">
        <f t="shared" si="213"/>
        <v>2014</v>
      </c>
      <c r="R3409" s="16">
        <f t="shared" si="214"/>
        <v>6</v>
      </c>
      <c r="S3409" t="str">
        <f t="shared" si="215"/>
        <v>Jun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f t="shared" si="212"/>
        <v>41808.991944444446</v>
      </c>
      <c r="L3410" t="b">
        <v>0</v>
      </c>
      <c r="M3410">
        <v>18</v>
      </c>
      <c r="N3410" t="b">
        <v>1</v>
      </c>
      <c r="O3410" t="s">
        <v>8273</v>
      </c>
      <c r="P3410" t="s">
        <v>8274</v>
      </c>
      <c r="Q3410" s="13">
        <f t="shared" si="213"/>
        <v>2014</v>
      </c>
      <c r="R3410" s="16">
        <f t="shared" si="214"/>
        <v>6</v>
      </c>
      <c r="S3410" t="str">
        <f t="shared" si="215"/>
        <v>Jun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f t="shared" si="212"/>
        <v>42544.814328703709</v>
      </c>
      <c r="L3411" t="b">
        <v>0</v>
      </c>
      <c r="M3411">
        <v>21</v>
      </c>
      <c r="N3411" t="b">
        <v>1</v>
      </c>
      <c r="O3411" t="s">
        <v>8273</v>
      </c>
      <c r="P3411" t="s">
        <v>8274</v>
      </c>
      <c r="Q3411" s="13">
        <f t="shared" si="213"/>
        <v>2016</v>
      </c>
      <c r="R3411" s="16">
        <f t="shared" si="214"/>
        <v>6</v>
      </c>
      <c r="S3411" t="str">
        <f t="shared" si="215"/>
        <v>Jun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f t="shared" si="212"/>
        <v>42500.041550925926</v>
      </c>
      <c r="L3412" t="b">
        <v>0</v>
      </c>
      <c r="M3412">
        <v>40</v>
      </c>
      <c r="N3412" t="b">
        <v>1</v>
      </c>
      <c r="O3412" t="s">
        <v>8273</v>
      </c>
      <c r="P3412" t="s">
        <v>8274</v>
      </c>
      <c r="Q3412" s="13">
        <f t="shared" si="213"/>
        <v>2016</v>
      </c>
      <c r="R3412" s="16">
        <f t="shared" si="214"/>
        <v>5</v>
      </c>
      <c r="S3412" t="str">
        <f t="shared" si="215"/>
        <v>May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f t="shared" si="212"/>
        <v>42265.022824074069</v>
      </c>
      <c r="L3413" t="b">
        <v>0</v>
      </c>
      <c r="M3413">
        <v>78</v>
      </c>
      <c r="N3413" t="b">
        <v>1</v>
      </c>
      <c r="O3413" t="s">
        <v>8273</v>
      </c>
      <c r="P3413" t="s">
        <v>8274</v>
      </c>
      <c r="Q3413" s="13">
        <f t="shared" si="213"/>
        <v>2015</v>
      </c>
      <c r="R3413" s="16">
        <f t="shared" si="214"/>
        <v>9</v>
      </c>
      <c r="S3413" t="str">
        <f t="shared" si="215"/>
        <v>Sep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f t="shared" si="212"/>
        <v>41879.959050925929</v>
      </c>
      <c r="L3414" t="b">
        <v>0</v>
      </c>
      <c r="M3414">
        <v>26</v>
      </c>
      <c r="N3414" t="b">
        <v>1</v>
      </c>
      <c r="O3414" t="s">
        <v>8273</v>
      </c>
      <c r="P3414" t="s">
        <v>8274</v>
      </c>
      <c r="Q3414" s="13">
        <f t="shared" si="213"/>
        <v>2014</v>
      </c>
      <c r="R3414" s="16">
        <f t="shared" si="214"/>
        <v>8</v>
      </c>
      <c r="S3414" t="str">
        <f t="shared" si="215"/>
        <v>Aug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f t="shared" si="212"/>
        <v>42053.733078703706</v>
      </c>
      <c r="L3415" t="b">
        <v>0</v>
      </c>
      <c r="M3415">
        <v>14</v>
      </c>
      <c r="N3415" t="b">
        <v>1</v>
      </c>
      <c r="O3415" t="s">
        <v>8273</v>
      </c>
      <c r="P3415" t="s">
        <v>8274</v>
      </c>
      <c r="Q3415" s="13">
        <f t="shared" si="213"/>
        <v>2015</v>
      </c>
      <c r="R3415" s="16">
        <f t="shared" si="214"/>
        <v>2</v>
      </c>
      <c r="S3415" t="str">
        <f t="shared" si="215"/>
        <v>Feb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f t="shared" si="212"/>
        <v>42675.832465277781</v>
      </c>
      <c r="L3416" t="b">
        <v>0</v>
      </c>
      <c r="M3416">
        <v>44</v>
      </c>
      <c r="N3416" t="b">
        <v>1</v>
      </c>
      <c r="O3416" t="s">
        <v>8273</v>
      </c>
      <c r="P3416" t="s">
        <v>8274</v>
      </c>
      <c r="Q3416" s="13">
        <f t="shared" si="213"/>
        <v>2016</v>
      </c>
      <c r="R3416" s="16">
        <f t="shared" si="214"/>
        <v>11</v>
      </c>
      <c r="S3416" t="str">
        <f t="shared" si="215"/>
        <v>Nov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f t="shared" si="212"/>
        <v>42467.144166666665</v>
      </c>
      <c r="L3417" t="b">
        <v>0</v>
      </c>
      <c r="M3417">
        <v>9</v>
      </c>
      <c r="N3417" t="b">
        <v>1</v>
      </c>
      <c r="O3417" t="s">
        <v>8273</v>
      </c>
      <c r="P3417" t="s">
        <v>8274</v>
      </c>
      <c r="Q3417" s="13">
        <f t="shared" si="213"/>
        <v>2016</v>
      </c>
      <c r="R3417" s="16">
        <f t="shared" si="214"/>
        <v>4</v>
      </c>
      <c r="S3417" t="str">
        <f t="shared" si="215"/>
        <v>Apr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f t="shared" si="212"/>
        <v>42089.412557870368</v>
      </c>
      <c r="L3418" t="b">
        <v>0</v>
      </c>
      <c r="M3418">
        <v>30</v>
      </c>
      <c r="N3418" t="b">
        <v>1</v>
      </c>
      <c r="O3418" t="s">
        <v>8273</v>
      </c>
      <c r="P3418" t="s">
        <v>8274</v>
      </c>
      <c r="Q3418" s="13">
        <f t="shared" si="213"/>
        <v>2015</v>
      </c>
      <c r="R3418" s="16">
        <f t="shared" si="214"/>
        <v>3</v>
      </c>
      <c r="S3418" t="str">
        <f t="shared" si="215"/>
        <v>Mar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f t="shared" si="212"/>
        <v>41894.91375</v>
      </c>
      <c r="L3419" t="b">
        <v>0</v>
      </c>
      <c r="M3419">
        <v>45</v>
      </c>
      <c r="N3419" t="b">
        <v>1</v>
      </c>
      <c r="O3419" t="s">
        <v>8273</v>
      </c>
      <c r="P3419" t="s">
        <v>8274</v>
      </c>
      <c r="Q3419" s="13">
        <f t="shared" si="213"/>
        <v>2014</v>
      </c>
      <c r="R3419" s="16">
        <f t="shared" si="214"/>
        <v>9</v>
      </c>
      <c r="S3419" t="str">
        <f t="shared" si="215"/>
        <v>Sep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f t="shared" si="212"/>
        <v>41752.83457175926</v>
      </c>
      <c r="L3420" t="b">
        <v>0</v>
      </c>
      <c r="M3420">
        <v>56</v>
      </c>
      <c r="N3420" t="b">
        <v>1</v>
      </c>
      <c r="O3420" t="s">
        <v>8273</v>
      </c>
      <c r="P3420" t="s">
        <v>8274</v>
      </c>
      <c r="Q3420" s="13">
        <f t="shared" si="213"/>
        <v>2014</v>
      </c>
      <c r="R3420" s="16">
        <f t="shared" si="214"/>
        <v>4</v>
      </c>
      <c r="S3420" t="str">
        <f t="shared" si="215"/>
        <v>Apr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f t="shared" si="212"/>
        <v>42448.821585648147</v>
      </c>
      <c r="L3421" t="b">
        <v>0</v>
      </c>
      <c r="M3421">
        <v>46</v>
      </c>
      <c r="N3421" t="b">
        <v>1</v>
      </c>
      <c r="O3421" t="s">
        <v>8273</v>
      </c>
      <c r="P3421" t="s">
        <v>8274</v>
      </c>
      <c r="Q3421" s="13">
        <f t="shared" si="213"/>
        <v>2016</v>
      </c>
      <c r="R3421" s="16">
        <f t="shared" si="214"/>
        <v>3</v>
      </c>
      <c r="S3421" t="str">
        <f t="shared" si="215"/>
        <v>Mar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f t="shared" si="212"/>
        <v>42405.090300925927</v>
      </c>
      <c r="L3422" t="b">
        <v>0</v>
      </c>
      <c r="M3422">
        <v>34</v>
      </c>
      <c r="N3422" t="b">
        <v>1</v>
      </c>
      <c r="O3422" t="s">
        <v>8273</v>
      </c>
      <c r="P3422" t="s">
        <v>8274</v>
      </c>
      <c r="Q3422" s="13">
        <f t="shared" si="213"/>
        <v>2016</v>
      </c>
      <c r="R3422" s="16">
        <f t="shared" si="214"/>
        <v>2</v>
      </c>
      <c r="S3422" t="str">
        <f t="shared" si="215"/>
        <v>Feb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f t="shared" si="212"/>
        <v>42037.791238425925</v>
      </c>
      <c r="L3423" t="b">
        <v>0</v>
      </c>
      <c r="M3423">
        <v>98</v>
      </c>
      <c r="N3423" t="b">
        <v>1</v>
      </c>
      <c r="O3423" t="s">
        <v>8273</v>
      </c>
      <c r="P3423" t="s">
        <v>8274</v>
      </c>
      <c r="Q3423" s="13">
        <f t="shared" si="213"/>
        <v>2015</v>
      </c>
      <c r="R3423" s="16">
        <f t="shared" si="214"/>
        <v>2</v>
      </c>
      <c r="S3423" t="str">
        <f t="shared" si="215"/>
        <v>Feb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f t="shared" si="212"/>
        <v>42323.562222222223</v>
      </c>
      <c r="L3424" t="b">
        <v>0</v>
      </c>
      <c r="M3424">
        <v>46</v>
      </c>
      <c r="N3424" t="b">
        <v>1</v>
      </c>
      <c r="O3424" t="s">
        <v>8273</v>
      </c>
      <c r="P3424" t="s">
        <v>8274</v>
      </c>
      <c r="Q3424" s="13">
        <f t="shared" si="213"/>
        <v>2015</v>
      </c>
      <c r="R3424" s="16">
        <f t="shared" si="214"/>
        <v>11</v>
      </c>
      <c r="S3424" t="str">
        <f t="shared" si="215"/>
        <v>Nov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f t="shared" si="212"/>
        <v>42088.911354166667</v>
      </c>
      <c r="L3425" t="b">
        <v>0</v>
      </c>
      <c r="M3425">
        <v>10</v>
      </c>
      <c r="N3425" t="b">
        <v>1</v>
      </c>
      <c r="O3425" t="s">
        <v>8273</v>
      </c>
      <c r="P3425" t="s">
        <v>8274</v>
      </c>
      <c r="Q3425" s="13">
        <f t="shared" si="213"/>
        <v>2015</v>
      </c>
      <c r="R3425" s="16">
        <f t="shared" si="214"/>
        <v>3</v>
      </c>
      <c r="S3425" t="str">
        <f t="shared" si="215"/>
        <v>Mar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f t="shared" si="212"/>
        <v>42018.676898148144</v>
      </c>
      <c r="L3426" t="b">
        <v>0</v>
      </c>
      <c r="M3426">
        <v>76</v>
      </c>
      <c r="N3426" t="b">
        <v>1</v>
      </c>
      <c r="O3426" t="s">
        <v>8273</v>
      </c>
      <c r="P3426" t="s">
        <v>8274</v>
      </c>
      <c r="Q3426" s="13">
        <f t="shared" si="213"/>
        <v>2015</v>
      </c>
      <c r="R3426" s="16">
        <f t="shared" si="214"/>
        <v>1</v>
      </c>
      <c r="S3426" t="str">
        <f t="shared" si="215"/>
        <v>Jan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f t="shared" si="212"/>
        <v>41884.617314814815</v>
      </c>
      <c r="L3427" t="b">
        <v>0</v>
      </c>
      <c r="M3427">
        <v>104</v>
      </c>
      <c r="N3427" t="b">
        <v>1</v>
      </c>
      <c r="O3427" t="s">
        <v>8273</v>
      </c>
      <c r="P3427" t="s">
        <v>8274</v>
      </c>
      <c r="Q3427" s="13">
        <f t="shared" si="213"/>
        <v>2014</v>
      </c>
      <c r="R3427" s="16">
        <f t="shared" si="214"/>
        <v>9</v>
      </c>
      <c r="S3427" t="str">
        <f t="shared" si="215"/>
        <v>Sep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f t="shared" si="212"/>
        <v>41884.056747685187</v>
      </c>
      <c r="L3428" t="b">
        <v>0</v>
      </c>
      <c r="M3428">
        <v>87</v>
      </c>
      <c r="N3428" t="b">
        <v>1</v>
      </c>
      <c r="O3428" t="s">
        <v>8273</v>
      </c>
      <c r="P3428" t="s">
        <v>8274</v>
      </c>
      <c r="Q3428" s="13">
        <f t="shared" si="213"/>
        <v>2014</v>
      </c>
      <c r="R3428" s="16">
        <f t="shared" si="214"/>
        <v>9</v>
      </c>
      <c r="S3428" t="str">
        <f t="shared" si="215"/>
        <v>Sep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f t="shared" si="212"/>
        <v>41792.645277777774</v>
      </c>
      <c r="L3429" t="b">
        <v>0</v>
      </c>
      <c r="M3429">
        <v>29</v>
      </c>
      <c r="N3429" t="b">
        <v>1</v>
      </c>
      <c r="O3429" t="s">
        <v>8273</v>
      </c>
      <c r="P3429" t="s">
        <v>8274</v>
      </c>
      <c r="Q3429" s="13">
        <f t="shared" si="213"/>
        <v>2014</v>
      </c>
      <c r="R3429" s="16">
        <f t="shared" si="214"/>
        <v>6</v>
      </c>
      <c r="S3429" t="str">
        <f t="shared" si="215"/>
        <v>Jun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f t="shared" si="212"/>
        <v>42038.720451388886</v>
      </c>
      <c r="L3430" t="b">
        <v>0</v>
      </c>
      <c r="M3430">
        <v>51</v>
      </c>
      <c r="N3430" t="b">
        <v>1</v>
      </c>
      <c r="O3430" t="s">
        <v>8273</v>
      </c>
      <c r="P3430" t="s">
        <v>8274</v>
      </c>
      <c r="Q3430" s="13">
        <f t="shared" si="213"/>
        <v>2015</v>
      </c>
      <c r="R3430" s="16">
        <f t="shared" si="214"/>
        <v>2</v>
      </c>
      <c r="S3430" t="str">
        <f t="shared" si="215"/>
        <v>Feb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f t="shared" si="212"/>
        <v>42662.021539351852</v>
      </c>
      <c r="L3431" t="b">
        <v>0</v>
      </c>
      <c r="M3431">
        <v>12</v>
      </c>
      <c r="N3431" t="b">
        <v>1</v>
      </c>
      <c r="O3431" t="s">
        <v>8273</v>
      </c>
      <c r="P3431" t="s">
        <v>8274</v>
      </c>
      <c r="Q3431" s="13">
        <f t="shared" si="213"/>
        <v>2016</v>
      </c>
      <c r="R3431" s="16">
        <f t="shared" si="214"/>
        <v>10</v>
      </c>
      <c r="S3431" t="str">
        <f t="shared" si="215"/>
        <v>Oct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f t="shared" si="212"/>
        <v>41820.945613425924</v>
      </c>
      <c r="L3432" t="b">
        <v>0</v>
      </c>
      <c r="M3432">
        <v>72</v>
      </c>
      <c r="N3432" t="b">
        <v>1</v>
      </c>
      <c r="O3432" t="s">
        <v>8273</v>
      </c>
      <c r="P3432" t="s">
        <v>8274</v>
      </c>
      <c r="Q3432" s="13">
        <f t="shared" si="213"/>
        <v>2014</v>
      </c>
      <c r="R3432" s="16">
        <f t="shared" si="214"/>
        <v>6</v>
      </c>
      <c r="S3432" t="str">
        <f t="shared" si="215"/>
        <v>Jun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f t="shared" si="212"/>
        <v>41839.730937500004</v>
      </c>
      <c r="L3433" t="b">
        <v>0</v>
      </c>
      <c r="M3433">
        <v>21</v>
      </c>
      <c r="N3433" t="b">
        <v>1</v>
      </c>
      <c r="O3433" t="s">
        <v>8273</v>
      </c>
      <c r="P3433" t="s">
        <v>8274</v>
      </c>
      <c r="Q3433" s="13">
        <f t="shared" si="213"/>
        <v>2014</v>
      </c>
      <c r="R3433" s="16">
        <f t="shared" si="214"/>
        <v>7</v>
      </c>
      <c r="S3433" t="str">
        <f t="shared" si="215"/>
        <v>Jul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f t="shared" si="212"/>
        <v>42380.581180555557</v>
      </c>
      <c r="L3434" t="b">
        <v>0</v>
      </c>
      <c r="M3434">
        <v>42</v>
      </c>
      <c r="N3434" t="b">
        <v>1</v>
      </c>
      <c r="O3434" t="s">
        <v>8273</v>
      </c>
      <c r="P3434" t="s">
        <v>8274</v>
      </c>
      <c r="Q3434" s="13">
        <f t="shared" si="213"/>
        <v>2016</v>
      </c>
      <c r="R3434" s="16">
        <f t="shared" si="214"/>
        <v>1</v>
      </c>
      <c r="S3434" t="str">
        <f t="shared" si="215"/>
        <v>Jan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f t="shared" si="212"/>
        <v>41776.063136574077</v>
      </c>
      <c r="L3435" t="b">
        <v>0</v>
      </c>
      <c r="M3435">
        <v>71</v>
      </c>
      <c r="N3435" t="b">
        <v>1</v>
      </c>
      <c r="O3435" t="s">
        <v>8273</v>
      </c>
      <c r="P3435" t="s">
        <v>8274</v>
      </c>
      <c r="Q3435" s="13">
        <f t="shared" si="213"/>
        <v>2014</v>
      </c>
      <c r="R3435" s="16">
        <f t="shared" si="214"/>
        <v>5</v>
      </c>
      <c r="S3435" t="str">
        <f t="shared" si="215"/>
        <v>May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f t="shared" si="212"/>
        <v>41800.380428240744</v>
      </c>
      <c r="L3436" t="b">
        <v>0</v>
      </c>
      <c r="M3436">
        <v>168</v>
      </c>
      <c r="N3436" t="b">
        <v>1</v>
      </c>
      <c r="O3436" t="s">
        <v>8273</v>
      </c>
      <c r="P3436" t="s">
        <v>8274</v>
      </c>
      <c r="Q3436" s="13">
        <f t="shared" si="213"/>
        <v>2014</v>
      </c>
      <c r="R3436" s="16">
        <f t="shared" si="214"/>
        <v>6</v>
      </c>
      <c r="S3436" t="str">
        <f t="shared" si="215"/>
        <v>Jun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f t="shared" si="212"/>
        <v>42572.61681712963</v>
      </c>
      <c r="L3437" t="b">
        <v>0</v>
      </c>
      <c r="M3437">
        <v>19</v>
      </c>
      <c r="N3437" t="b">
        <v>1</v>
      </c>
      <c r="O3437" t="s">
        <v>8273</v>
      </c>
      <c r="P3437" t="s">
        <v>8274</v>
      </c>
      <c r="Q3437" s="13">
        <f t="shared" si="213"/>
        <v>2016</v>
      </c>
      <c r="R3437" s="16">
        <f t="shared" si="214"/>
        <v>7</v>
      </c>
      <c r="S3437" t="str">
        <f t="shared" si="215"/>
        <v>Jul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f t="shared" si="212"/>
        <v>41851.541585648149</v>
      </c>
      <c r="L3438" t="b">
        <v>0</v>
      </c>
      <c r="M3438">
        <v>37</v>
      </c>
      <c r="N3438" t="b">
        <v>1</v>
      </c>
      <c r="O3438" t="s">
        <v>8273</v>
      </c>
      <c r="P3438" t="s">
        <v>8274</v>
      </c>
      <c r="Q3438" s="13">
        <f t="shared" si="213"/>
        <v>2014</v>
      </c>
      <c r="R3438" s="16">
        <f t="shared" si="214"/>
        <v>7</v>
      </c>
      <c r="S3438" t="str">
        <f t="shared" si="215"/>
        <v>Jul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f t="shared" si="212"/>
        <v>42205.710879629631</v>
      </c>
      <c r="L3439" t="b">
        <v>0</v>
      </c>
      <c r="M3439">
        <v>36</v>
      </c>
      <c r="N3439" t="b">
        <v>1</v>
      </c>
      <c r="O3439" t="s">
        <v>8273</v>
      </c>
      <c r="P3439" t="s">
        <v>8274</v>
      </c>
      <c r="Q3439" s="13">
        <f t="shared" si="213"/>
        <v>2015</v>
      </c>
      <c r="R3439" s="16">
        <f t="shared" si="214"/>
        <v>7</v>
      </c>
      <c r="S3439" t="str">
        <f t="shared" si="215"/>
        <v>Jul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f t="shared" si="212"/>
        <v>42100.927858796291</v>
      </c>
      <c r="L3440" t="b">
        <v>0</v>
      </c>
      <c r="M3440">
        <v>14</v>
      </c>
      <c r="N3440" t="b">
        <v>1</v>
      </c>
      <c r="O3440" t="s">
        <v>8273</v>
      </c>
      <c r="P3440" t="s">
        <v>8274</v>
      </c>
      <c r="Q3440" s="13">
        <f t="shared" si="213"/>
        <v>2015</v>
      </c>
      <c r="R3440" s="16">
        <f t="shared" si="214"/>
        <v>4</v>
      </c>
      <c r="S3440" t="str">
        <f t="shared" si="215"/>
        <v>Apr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f t="shared" si="212"/>
        <v>42374.911226851851</v>
      </c>
      <c r="L3441" t="b">
        <v>0</v>
      </c>
      <c r="M3441">
        <v>18</v>
      </c>
      <c r="N3441" t="b">
        <v>1</v>
      </c>
      <c r="O3441" t="s">
        <v>8273</v>
      </c>
      <c r="P3441" t="s">
        <v>8274</v>
      </c>
      <c r="Q3441" s="13">
        <f t="shared" si="213"/>
        <v>2016</v>
      </c>
      <c r="R3441" s="16">
        <f t="shared" si="214"/>
        <v>1</v>
      </c>
      <c r="S3441" t="str">
        <f t="shared" si="215"/>
        <v>Jan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f t="shared" si="212"/>
        <v>41809.12300925926</v>
      </c>
      <c r="L3442" t="b">
        <v>0</v>
      </c>
      <c r="M3442">
        <v>82</v>
      </c>
      <c r="N3442" t="b">
        <v>1</v>
      </c>
      <c r="O3442" t="s">
        <v>8273</v>
      </c>
      <c r="P3442" t="s">
        <v>8274</v>
      </c>
      <c r="Q3442" s="13">
        <f t="shared" si="213"/>
        <v>2014</v>
      </c>
      <c r="R3442" s="16">
        <f t="shared" si="214"/>
        <v>6</v>
      </c>
      <c r="S3442" t="str">
        <f t="shared" si="215"/>
        <v>Jun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f t="shared" si="212"/>
        <v>42294.429641203707</v>
      </c>
      <c r="L3443" t="b">
        <v>0</v>
      </c>
      <c r="M3443">
        <v>43</v>
      </c>
      <c r="N3443" t="b">
        <v>1</v>
      </c>
      <c r="O3443" t="s">
        <v>8273</v>
      </c>
      <c r="P3443" t="s">
        <v>8274</v>
      </c>
      <c r="Q3443" s="13">
        <f t="shared" si="213"/>
        <v>2015</v>
      </c>
      <c r="R3443" s="16">
        <f t="shared" si="214"/>
        <v>10</v>
      </c>
      <c r="S3443" t="str">
        <f t="shared" si="215"/>
        <v>Oct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f t="shared" si="212"/>
        <v>42124.841111111105</v>
      </c>
      <c r="L3444" t="b">
        <v>0</v>
      </c>
      <c r="M3444">
        <v>8</v>
      </c>
      <c r="N3444" t="b">
        <v>1</v>
      </c>
      <c r="O3444" t="s">
        <v>8273</v>
      </c>
      <c r="P3444" t="s">
        <v>8274</v>
      </c>
      <c r="Q3444" s="13">
        <f t="shared" si="213"/>
        <v>2015</v>
      </c>
      <c r="R3444" s="16">
        <f t="shared" si="214"/>
        <v>4</v>
      </c>
      <c r="S3444" t="str">
        <f t="shared" si="215"/>
        <v>Apr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f t="shared" si="212"/>
        <v>41861.524837962963</v>
      </c>
      <c r="L3445" t="b">
        <v>0</v>
      </c>
      <c r="M3445">
        <v>45</v>
      </c>
      <c r="N3445" t="b">
        <v>1</v>
      </c>
      <c r="O3445" t="s">
        <v>8273</v>
      </c>
      <c r="P3445" t="s">
        <v>8274</v>
      </c>
      <c r="Q3445" s="13">
        <f t="shared" si="213"/>
        <v>2014</v>
      </c>
      <c r="R3445" s="16">
        <f t="shared" si="214"/>
        <v>8</v>
      </c>
      <c r="S3445" t="str">
        <f t="shared" si="215"/>
        <v>Aug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f t="shared" si="212"/>
        <v>42521.291504629626</v>
      </c>
      <c r="L3446" t="b">
        <v>0</v>
      </c>
      <c r="M3446">
        <v>20</v>
      </c>
      <c r="N3446" t="b">
        <v>1</v>
      </c>
      <c r="O3446" t="s">
        <v>8273</v>
      </c>
      <c r="P3446" t="s">
        <v>8274</v>
      </c>
      <c r="Q3446" s="13">
        <f t="shared" si="213"/>
        <v>2016</v>
      </c>
      <c r="R3446" s="16">
        <f t="shared" si="214"/>
        <v>5</v>
      </c>
      <c r="S3446" t="str">
        <f t="shared" si="215"/>
        <v>May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f t="shared" si="212"/>
        <v>42272.530509259261</v>
      </c>
      <c r="L3447" t="b">
        <v>0</v>
      </c>
      <c r="M3447">
        <v>31</v>
      </c>
      <c r="N3447" t="b">
        <v>1</v>
      </c>
      <c r="O3447" t="s">
        <v>8273</v>
      </c>
      <c r="P3447" t="s">
        <v>8274</v>
      </c>
      <c r="Q3447" s="13">
        <f t="shared" si="213"/>
        <v>2015</v>
      </c>
      <c r="R3447" s="16">
        <f t="shared" si="214"/>
        <v>9</v>
      </c>
      <c r="S3447" t="str">
        <f t="shared" si="215"/>
        <v>Sep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f t="shared" si="212"/>
        <v>42016.832465277781</v>
      </c>
      <c r="L3448" t="b">
        <v>0</v>
      </c>
      <c r="M3448">
        <v>25</v>
      </c>
      <c r="N3448" t="b">
        <v>1</v>
      </c>
      <c r="O3448" t="s">
        <v>8273</v>
      </c>
      <c r="P3448" t="s">
        <v>8274</v>
      </c>
      <c r="Q3448" s="13">
        <f t="shared" si="213"/>
        <v>2015</v>
      </c>
      <c r="R3448" s="16">
        <f t="shared" si="214"/>
        <v>1</v>
      </c>
      <c r="S3448" t="str">
        <f t="shared" si="215"/>
        <v>Jan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f t="shared" si="212"/>
        <v>42402.889027777783</v>
      </c>
      <c r="L3449" t="b">
        <v>0</v>
      </c>
      <c r="M3449">
        <v>14</v>
      </c>
      <c r="N3449" t="b">
        <v>1</v>
      </c>
      <c r="O3449" t="s">
        <v>8273</v>
      </c>
      <c r="P3449" t="s">
        <v>8274</v>
      </c>
      <c r="Q3449" s="13">
        <f t="shared" si="213"/>
        <v>2016</v>
      </c>
      <c r="R3449" s="16">
        <f t="shared" si="214"/>
        <v>2</v>
      </c>
      <c r="S3449" t="str">
        <f t="shared" si="215"/>
        <v>Feb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f t="shared" si="212"/>
        <v>41960.119085648148</v>
      </c>
      <c r="L3450" t="b">
        <v>0</v>
      </c>
      <c r="M3450">
        <v>45</v>
      </c>
      <c r="N3450" t="b">
        <v>1</v>
      </c>
      <c r="O3450" t="s">
        <v>8273</v>
      </c>
      <c r="P3450" t="s">
        <v>8274</v>
      </c>
      <c r="Q3450" s="13">
        <f t="shared" si="213"/>
        <v>2014</v>
      </c>
      <c r="R3450" s="16">
        <f t="shared" si="214"/>
        <v>11</v>
      </c>
      <c r="S3450" t="str">
        <f t="shared" si="215"/>
        <v>Nov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f t="shared" si="212"/>
        <v>42532.052523148144</v>
      </c>
      <c r="L3451" t="b">
        <v>0</v>
      </c>
      <c r="M3451">
        <v>20</v>
      </c>
      <c r="N3451" t="b">
        <v>1</v>
      </c>
      <c r="O3451" t="s">
        <v>8273</v>
      </c>
      <c r="P3451" t="s">
        <v>8274</v>
      </c>
      <c r="Q3451" s="13">
        <f t="shared" si="213"/>
        <v>2016</v>
      </c>
      <c r="R3451" s="16">
        <f t="shared" si="214"/>
        <v>6</v>
      </c>
      <c r="S3451" t="str">
        <f t="shared" si="215"/>
        <v>Jun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f t="shared" si="212"/>
        <v>42036.704525462963</v>
      </c>
      <c r="L3452" t="b">
        <v>0</v>
      </c>
      <c r="M3452">
        <v>39</v>
      </c>
      <c r="N3452" t="b">
        <v>1</v>
      </c>
      <c r="O3452" t="s">
        <v>8273</v>
      </c>
      <c r="P3452" t="s">
        <v>8274</v>
      </c>
      <c r="Q3452" s="13">
        <f t="shared" si="213"/>
        <v>2015</v>
      </c>
      <c r="R3452" s="16">
        <f t="shared" si="214"/>
        <v>2</v>
      </c>
      <c r="S3452" t="str">
        <f t="shared" si="215"/>
        <v>Feb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f t="shared" si="212"/>
        <v>42088.723692129628</v>
      </c>
      <c r="L3453" t="b">
        <v>0</v>
      </c>
      <c r="M3453">
        <v>16</v>
      </c>
      <c r="N3453" t="b">
        <v>1</v>
      </c>
      <c r="O3453" t="s">
        <v>8273</v>
      </c>
      <c r="P3453" t="s">
        <v>8274</v>
      </c>
      <c r="Q3453" s="13">
        <f t="shared" si="213"/>
        <v>2015</v>
      </c>
      <c r="R3453" s="16">
        <f t="shared" si="214"/>
        <v>3</v>
      </c>
      <c r="S3453" t="str">
        <f t="shared" si="215"/>
        <v>Mar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f t="shared" si="212"/>
        <v>41820.639189814814</v>
      </c>
      <c r="L3454" t="b">
        <v>0</v>
      </c>
      <c r="M3454">
        <v>37</v>
      </c>
      <c r="N3454" t="b">
        <v>1</v>
      </c>
      <c r="O3454" t="s">
        <v>8273</v>
      </c>
      <c r="P3454" t="s">
        <v>8274</v>
      </c>
      <c r="Q3454" s="13">
        <f t="shared" si="213"/>
        <v>2014</v>
      </c>
      <c r="R3454" s="16">
        <f t="shared" si="214"/>
        <v>6</v>
      </c>
      <c r="S3454" t="str">
        <f t="shared" si="215"/>
        <v>Jun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f t="shared" si="212"/>
        <v>42535.97865740741</v>
      </c>
      <c r="L3455" t="b">
        <v>0</v>
      </c>
      <c r="M3455">
        <v>14</v>
      </c>
      <c r="N3455" t="b">
        <v>1</v>
      </c>
      <c r="O3455" t="s">
        <v>8273</v>
      </c>
      <c r="P3455" t="s">
        <v>8274</v>
      </c>
      <c r="Q3455" s="13">
        <f t="shared" si="213"/>
        <v>2016</v>
      </c>
      <c r="R3455" s="16">
        <f t="shared" si="214"/>
        <v>6</v>
      </c>
      <c r="S3455" t="str">
        <f t="shared" si="215"/>
        <v>Jun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f t="shared" si="212"/>
        <v>41821.698599537034</v>
      </c>
      <c r="L3456" t="b">
        <v>0</v>
      </c>
      <c r="M3456">
        <v>21</v>
      </c>
      <c r="N3456" t="b">
        <v>1</v>
      </c>
      <c r="O3456" t="s">
        <v>8273</v>
      </c>
      <c r="P3456" t="s">
        <v>8274</v>
      </c>
      <c r="Q3456" s="13">
        <f t="shared" si="213"/>
        <v>2014</v>
      </c>
      <c r="R3456" s="16">
        <f t="shared" si="214"/>
        <v>7</v>
      </c>
      <c r="S3456" t="str">
        <f t="shared" si="215"/>
        <v>Jul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f t="shared" si="212"/>
        <v>42626.7503125</v>
      </c>
      <c r="L3457" t="b">
        <v>0</v>
      </c>
      <c r="M3457">
        <v>69</v>
      </c>
      <c r="N3457" t="b">
        <v>1</v>
      </c>
      <c r="O3457" t="s">
        <v>8273</v>
      </c>
      <c r="P3457" t="s">
        <v>8274</v>
      </c>
      <c r="Q3457" s="13">
        <f t="shared" si="213"/>
        <v>2016</v>
      </c>
      <c r="R3457" s="16">
        <f t="shared" si="214"/>
        <v>9</v>
      </c>
      <c r="S3457" t="str">
        <f t="shared" si="215"/>
        <v>Sep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f t="shared" si="212"/>
        <v>41821.205636574072</v>
      </c>
      <c r="L3458" t="b">
        <v>0</v>
      </c>
      <c r="M3458">
        <v>16</v>
      </c>
      <c r="N3458" t="b">
        <v>1</v>
      </c>
      <c r="O3458" t="s">
        <v>8273</v>
      </c>
      <c r="P3458" t="s">
        <v>8274</v>
      </c>
      <c r="Q3458" s="13">
        <f t="shared" si="213"/>
        <v>2014</v>
      </c>
      <c r="R3458" s="16">
        <f t="shared" si="214"/>
        <v>7</v>
      </c>
      <c r="S3458" t="str">
        <f t="shared" si="215"/>
        <v>Jul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f t="shared" ref="K3459:K3522" si="216">J3459/60/60/24+DATE(1970,1,1)</f>
        <v>42016.706678240742</v>
      </c>
      <c r="L3459" t="b">
        <v>0</v>
      </c>
      <c r="M3459">
        <v>55</v>
      </c>
      <c r="N3459" t="b">
        <v>1</v>
      </c>
      <c r="O3459" t="s">
        <v>8273</v>
      </c>
      <c r="P3459" t="s">
        <v>8274</v>
      </c>
      <c r="Q3459" s="13">
        <f t="shared" ref="Q3459:Q3522" si="217">YEAR(K3459)</f>
        <v>2015</v>
      </c>
      <c r="R3459" s="16">
        <f t="shared" ref="R3459:R3522" si="218">MONTH(K3459)</f>
        <v>1</v>
      </c>
      <c r="S3459" t="str">
        <f t="shared" ref="S3459:S3522" si="219">TEXT(R3459*29,"MMM")</f>
        <v>Jan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f t="shared" si="216"/>
        <v>42011.202581018515</v>
      </c>
      <c r="L3460" t="b">
        <v>0</v>
      </c>
      <c r="M3460">
        <v>27</v>
      </c>
      <c r="N3460" t="b">
        <v>1</v>
      </c>
      <c r="O3460" t="s">
        <v>8273</v>
      </c>
      <c r="P3460" t="s">
        <v>8274</v>
      </c>
      <c r="Q3460" s="13">
        <f t="shared" si="217"/>
        <v>2015</v>
      </c>
      <c r="R3460" s="16">
        <f t="shared" si="218"/>
        <v>1</v>
      </c>
      <c r="S3460" t="str">
        <f t="shared" si="219"/>
        <v>Jan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f t="shared" si="216"/>
        <v>42480.479861111111</v>
      </c>
      <c r="L3461" t="b">
        <v>0</v>
      </c>
      <c r="M3461">
        <v>36</v>
      </c>
      <c r="N3461" t="b">
        <v>1</v>
      </c>
      <c r="O3461" t="s">
        <v>8273</v>
      </c>
      <c r="P3461" t="s">
        <v>8274</v>
      </c>
      <c r="Q3461" s="13">
        <f t="shared" si="217"/>
        <v>2016</v>
      </c>
      <c r="R3461" s="16">
        <f t="shared" si="218"/>
        <v>4</v>
      </c>
      <c r="S3461" t="str">
        <f t="shared" si="219"/>
        <v>Apr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f t="shared" si="216"/>
        <v>41852.527222222219</v>
      </c>
      <c r="L3462" t="b">
        <v>0</v>
      </c>
      <c r="M3462">
        <v>19</v>
      </c>
      <c r="N3462" t="b">
        <v>1</v>
      </c>
      <c r="O3462" t="s">
        <v>8273</v>
      </c>
      <c r="P3462" t="s">
        <v>8274</v>
      </c>
      <c r="Q3462" s="13">
        <f t="shared" si="217"/>
        <v>2014</v>
      </c>
      <c r="R3462" s="16">
        <f t="shared" si="218"/>
        <v>8</v>
      </c>
      <c r="S3462" t="str">
        <f t="shared" si="219"/>
        <v>Aug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f t="shared" si="216"/>
        <v>42643.632858796293</v>
      </c>
      <c r="L3463" t="b">
        <v>0</v>
      </c>
      <c r="M3463">
        <v>12</v>
      </c>
      <c r="N3463" t="b">
        <v>1</v>
      </c>
      <c r="O3463" t="s">
        <v>8273</v>
      </c>
      <c r="P3463" t="s">
        <v>8274</v>
      </c>
      <c r="Q3463" s="13">
        <f t="shared" si="217"/>
        <v>2016</v>
      </c>
      <c r="R3463" s="16">
        <f t="shared" si="218"/>
        <v>9</v>
      </c>
      <c r="S3463" t="str">
        <f t="shared" si="219"/>
        <v>Sep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f t="shared" si="216"/>
        <v>42179.898472222223</v>
      </c>
      <c r="L3464" t="b">
        <v>0</v>
      </c>
      <c r="M3464">
        <v>17</v>
      </c>
      <c r="N3464" t="b">
        <v>1</v>
      </c>
      <c r="O3464" t="s">
        <v>8273</v>
      </c>
      <c r="P3464" t="s">
        <v>8274</v>
      </c>
      <c r="Q3464" s="13">
        <f t="shared" si="217"/>
        <v>2015</v>
      </c>
      <c r="R3464" s="16">
        <f t="shared" si="218"/>
        <v>6</v>
      </c>
      <c r="S3464" t="str">
        <f t="shared" si="219"/>
        <v>Jun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f t="shared" si="216"/>
        <v>42612.918807870374</v>
      </c>
      <c r="L3465" t="b">
        <v>0</v>
      </c>
      <c r="M3465">
        <v>114</v>
      </c>
      <c r="N3465" t="b">
        <v>1</v>
      </c>
      <c r="O3465" t="s">
        <v>8273</v>
      </c>
      <c r="P3465" t="s">
        <v>8274</v>
      </c>
      <c r="Q3465" s="13">
        <f t="shared" si="217"/>
        <v>2016</v>
      </c>
      <c r="R3465" s="16">
        <f t="shared" si="218"/>
        <v>8</v>
      </c>
      <c r="S3465" t="str">
        <f t="shared" si="219"/>
        <v>Aug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f t="shared" si="216"/>
        <v>42575.130057870367</v>
      </c>
      <c r="L3466" t="b">
        <v>0</v>
      </c>
      <c r="M3466">
        <v>93</v>
      </c>
      <c r="N3466" t="b">
        <v>1</v>
      </c>
      <c r="O3466" t="s">
        <v>8273</v>
      </c>
      <c r="P3466" t="s">
        <v>8274</v>
      </c>
      <c r="Q3466" s="13">
        <f t="shared" si="217"/>
        <v>2016</v>
      </c>
      <c r="R3466" s="16">
        <f t="shared" si="218"/>
        <v>7</v>
      </c>
      <c r="S3466" t="str">
        <f t="shared" si="219"/>
        <v>Jul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f t="shared" si="216"/>
        <v>42200.625833333332</v>
      </c>
      <c r="L3467" t="b">
        <v>0</v>
      </c>
      <c r="M3467">
        <v>36</v>
      </c>
      <c r="N3467" t="b">
        <v>1</v>
      </c>
      <c r="O3467" t="s">
        <v>8273</v>
      </c>
      <c r="P3467" t="s">
        <v>8274</v>
      </c>
      <c r="Q3467" s="13">
        <f t="shared" si="217"/>
        <v>2015</v>
      </c>
      <c r="R3467" s="16">
        <f t="shared" si="218"/>
        <v>7</v>
      </c>
      <c r="S3467" t="str">
        <f t="shared" si="219"/>
        <v>Jul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f t="shared" si="216"/>
        <v>42420.019097222219</v>
      </c>
      <c r="L3468" t="b">
        <v>0</v>
      </c>
      <c r="M3468">
        <v>61</v>
      </c>
      <c r="N3468" t="b">
        <v>1</v>
      </c>
      <c r="O3468" t="s">
        <v>8273</v>
      </c>
      <c r="P3468" t="s">
        <v>8274</v>
      </c>
      <c r="Q3468" s="13">
        <f t="shared" si="217"/>
        <v>2016</v>
      </c>
      <c r="R3468" s="16">
        <f t="shared" si="218"/>
        <v>2</v>
      </c>
      <c r="S3468" t="str">
        <f t="shared" si="219"/>
        <v>Feb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f t="shared" si="216"/>
        <v>42053.671666666662</v>
      </c>
      <c r="L3469" t="b">
        <v>0</v>
      </c>
      <c r="M3469">
        <v>47</v>
      </c>
      <c r="N3469" t="b">
        <v>1</v>
      </c>
      <c r="O3469" t="s">
        <v>8273</v>
      </c>
      <c r="P3469" t="s">
        <v>8274</v>
      </c>
      <c r="Q3469" s="13">
        <f t="shared" si="217"/>
        <v>2015</v>
      </c>
      <c r="R3469" s="16">
        <f t="shared" si="218"/>
        <v>2</v>
      </c>
      <c r="S3469" t="str">
        <f t="shared" si="219"/>
        <v>Feb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f t="shared" si="216"/>
        <v>42605.765381944439</v>
      </c>
      <c r="L3470" t="b">
        <v>0</v>
      </c>
      <c r="M3470">
        <v>17</v>
      </c>
      <c r="N3470" t="b">
        <v>1</v>
      </c>
      <c r="O3470" t="s">
        <v>8273</v>
      </c>
      <c r="P3470" t="s">
        <v>8274</v>
      </c>
      <c r="Q3470" s="13">
        <f t="shared" si="217"/>
        <v>2016</v>
      </c>
      <c r="R3470" s="16">
        <f t="shared" si="218"/>
        <v>8</v>
      </c>
      <c r="S3470" t="str">
        <f t="shared" si="219"/>
        <v>Aug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f t="shared" si="216"/>
        <v>42458.641724537039</v>
      </c>
      <c r="L3471" t="b">
        <v>0</v>
      </c>
      <c r="M3471">
        <v>63</v>
      </c>
      <c r="N3471" t="b">
        <v>1</v>
      </c>
      <c r="O3471" t="s">
        <v>8273</v>
      </c>
      <c r="P3471" t="s">
        <v>8274</v>
      </c>
      <c r="Q3471" s="13">
        <f t="shared" si="217"/>
        <v>2016</v>
      </c>
      <c r="R3471" s="16">
        <f t="shared" si="218"/>
        <v>3</v>
      </c>
      <c r="S3471" t="str">
        <f t="shared" si="219"/>
        <v>Mar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f t="shared" si="216"/>
        <v>42529.022013888884</v>
      </c>
      <c r="L3472" t="b">
        <v>0</v>
      </c>
      <c r="M3472">
        <v>9</v>
      </c>
      <c r="N3472" t="b">
        <v>1</v>
      </c>
      <c r="O3472" t="s">
        <v>8273</v>
      </c>
      <c r="P3472" t="s">
        <v>8274</v>
      </c>
      <c r="Q3472" s="13">
        <f t="shared" si="217"/>
        <v>2016</v>
      </c>
      <c r="R3472" s="16">
        <f t="shared" si="218"/>
        <v>6</v>
      </c>
      <c r="S3472" t="str">
        <f t="shared" si="219"/>
        <v>Jun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f t="shared" si="216"/>
        <v>41841.820486111108</v>
      </c>
      <c r="L3473" t="b">
        <v>0</v>
      </c>
      <c r="M3473">
        <v>30</v>
      </c>
      <c r="N3473" t="b">
        <v>1</v>
      </c>
      <c r="O3473" t="s">
        <v>8273</v>
      </c>
      <c r="P3473" t="s">
        <v>8274</v>
      </c>
      <c r="Q3473" s="13">
        <f t="shared" si="217"/>
        <v>2014</v>
      </c>
      <c r="R3473" s="16">
        <f t="shared" si="218"/>
        <v>7</v>
      </c>
      <c r="S3473" t="str">
        <f t="shared" si="219"/>
        <v>Jul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f t="shared" si="216"/>
        <v>41928.170497685183</v>
      </c>
      <c r="L3474" t="b">
        <v>0</v>
      </c>
      <c r="M3474">
        <v>23</v>
      </c>
      <c r="N3474" t="b">
        <v>1</v>
      </c>
      <c r="O3474" t="s">
        <v>8273</v>
      </c>
      <c r="P3474" t="s">
        <v>8274</v>
      </c>
      <c r="Q3474" s="13">
        <f t="shared" si="217"/>
        <v>2014</v>
      </c>
      <c r="R3474" s="16">
        <f t="shared" si="218"/>
        <v>10</v>
      </c>
      <c r="S3474" t="str">
        <f t="shared" si="219"/>
        <v>Oct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f t="shared" si="216"/>
        <v>42062.834444444445</v>
      </c>
      <c r="L3475" t="b">
        <v>0</v>
      </c>
      <c r="M3475">
        <v>33</v>
      </c>
      <c r="N3475" t="b">
        <v>1</v>
      </c>
      <c r="O3475" t="s">
        <v>8273</v>
      </c>
      <c r="P3475" t="s">
        <v>8274</v>
      </c>
      <c r="Q3475" s="13">
        <f t="shared" si="217"/>
        <v>2015</v>
      </c>
      <c r="R3475" s="16">
        <f t="shared" si="218"/>
        <v>2</v>
      </c>
      <c r="S3475" t="str">
        <f t="shared" si="219"/>
        <v>Feb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f t="shared" si="216"/>
        <v>42541.501516203702</v>
      </c>
      <c r="L3476" t="b">
        <v>0</v>
      </c>
      <c r="M3476">
        <v>39</v>
      </c>
      <c r="N3476" t="b">
        <v>1</v>
      </c>
      <c r="O3476" t="s">
        <v>8273</v>
      </c>
      <c r="P3476" t="s">
        <v>8274</v>
      </c>
      <c r="Q3476" s="13">
        <f t="shared" si="217"/>
        <v>2016</v>
      </c>
      <c r="R3476" s="16">
        <f t="shared" si="218"/>
        <v>6</v>
      </c>
      <c r="S3476" t="str">
        <f t="shared" si="219"/>
        <v>Jun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f t="shared" si="216"/>
        <v>41918.880833333329</v>
      </c>
      <c r="L3477" t="b">
        <v>0</v>
      </c>
      <c r="M3477">
        <v>17</v>
      </c>
      <c r="N3477" t="b">
        <v>1</v>
      </c>
      <c r="O3477" t="s">
        <v>8273</v>
      </c>
      <c r="P3477" t="s">
        <v>8274</v>
      </c>
      <c r="Q3477" s="13">
        <f t="shared" si="217"/>
        <v>2014</v>
      </c>
      <c r="R3477" s="16">
        <f t="shared" si="218"/>
        <v>10</v>
      </c>
      <c r="S3477" t="str">
        <f t="shared" si="219"/>
        <v>Oct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f t="shared" si="216"/>
        <v>41921.279976851853</v>
      </c>
      <c r="L3478" t="b">
        <v>0</v>
      </c>
      <c r="M3478">
        <v>6</v>
      </c>
      <c r="N3478" t="b">
        <v>1</v>
      </c>
      <c r="O3478" t="s">
        <v>8273</v>
      </c>
      <c r="P3478" t="s">
        <v>8274</v>
      </c>
      <c r="Q3478" s="13">
        <f t="shared" si="217"/>
        <v>2014</v>
      </c>
      <c r="R3478" s="16">
        <f t="shared" si="218"/>
        <v>10</v>
      </c>
      <c r="S3478" t="str">
        <f t="shared" si="219"/>
        <v>Oct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f t="shared" si="216"/>
        <v>42128.736608796295</v>
      </c>
      <c r="L3479" t="b">
        <v>0</v>
      </c>
      <c r="M3479">
        <v>39</v>
      </c>
      <c r="N3479" t="b">
        <v>1</v>
      </c>
      <c r="O3479" t="s">
        <v>8273</v>
      </c>
      <c r="P3479" t="s">
        <v>8274</v>
      </c>
      <c r="Q3479" s="13">
        <f t="shared" si="217"/>
        <v>2015</v>
      </c>
      <c r="R3479" s="16">
        <f t="shared" si="218"/>
        <v>5</v>
      </c>
      <c r="S3479" t="str">
        <f t="shared" si="219"/>
        <v>May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f t="shared" si="216"/>
        <v>42053.916921296302</v>
      </c>
      <c r="L3480" t="b">
        <v>0</v>
      </c>
      <c r="M3480">
        <v>57</v>
      </c>
      <c r="N3480" t="b">
        <v>1</v>
      </c>
      <c r="O3480" t="s">
        <v>8273</v>
      </c>
      <c r="P3480" t="s">
        <v>8274</v>
      </c>
      <c r="Q3480" s="13">
        <f t="shared" si="217"/>
        <v>2015</v>
      </c>
      <c r="R3480" s="16">
        <f t="shared" si="218"/>
        <v>2</v>
      </c>
      <c r="S3480" t="str">
        <f t="shared" si="219"/>
        <v>Feb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f t="shared" si="216"/>
        <v>41781.855092592588</v>
      </c>
      <c r="L3481" t="b">
        <v>0</v>
      </c>
      <c r="M3481">
        <v>56</v>
      </c>
      <c r="N3481" t="b">
        <v>1</v>
      </c>
      <c r="O3481" t="s">
        <v>8273</v>
      </c>
      <c r="P3481" t="s">
        <v>8274</v>
      </c>
      <c r="Q3481" s="13">
        <f t="shared" si="217"/>
        <v>2014</v>
      </c>
      <c r="R3481" s="16">
        <f t="shared" si="218"/>
        <v>5</v>
      </c>
      <c r="S3481" t="str">
        <f t="shared" si="219"/>
        <v>May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f t="shared" si="216"/>
        <v>42171.317442129628</v>
      </c>
      <c r="L3482" t="b">
        <v>0</v>
      </c>
      <c r="M3482">
        <v>13</v>
      </c>
      <c r="N3482" t="b">
        <v>1</v>
      </c>
      <c r="O3482" t="s">
        <v>8273</v>
      </c>
      <c r="P3482" t="s">
        <v>8274</v>
      </c>
      <c r="Q3482" s="13">
        <f t="shared" si="217"/>
        <v>2015</v>
      </c>
      <c r="R3482" s="16">
        <f t="shared" si="218"/>
        <v>6</v>
      </c>
      <c r="S3482" t="str">
        <f t="shared" si="219"/>
        <v>Jun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f t="shared" si="216"/>
        <v>41989.24754629629</v>
      </c>
      <c r="L3483" t="b">
        <v>0</v>
      </c>
      <c r="M3483">
        <v>95</v>
      </c>
      <c r="N3483" t="b">
        <v>1</v>
      </c>
      <c r="O3483" t="s">
        <v>8273</v>
      </c>
      <c r="P3483" t="s">
        <v>8274</v>
      </c>
      <c r="Q3483" s="13">
        <f t="shared" si="217"/>
        <v>2014</v>
      </c>
      <c r="R3483" s="16">
        <f t="shared" si="218"/>
        <v>12</v>
      </c>
      <c r="S3483" t="str">
        <f t="shared" si="219"/>
        <v>Dec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f t="shared" si="216"/>
        <v>41796.771597222221</v>
      </c>
      <c r="L3484" t="b">
        <v>0</v>
      </c>
      <c r="M3484">
        <v>80</v>
      </c>
      <c r="N3484" t="b">
        <v>1</v>
      </c>
      <c r="O3484" t="s">
        <v>8273</v>
      </c>
      <c r="P3484" t="s">
        <v>8274</v>
      </c>
      <c r="Q3484" s="13">
        <f t="shared" si="217"/>
        <v>2014</v>
      </c>
      <c r="R3484" s="16">
        <f t="shared" si="218"/>
        <v>6</v>
      </c>
      <c r="S3484" t="str">
        <f t="shared" si="219"/>
        <v>Jun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f t="shared" si="216"/>
        <v>41793.668761574074</v>
      </c>
      <c r="L3485" t="b">
        <v>0</v>
      </c>
      <c r="M3485">
        <v>133</v>
      </c>
      <c r="N3485" t="b">
        <v>1</v>
      </c>
      <c r="O3485" t="s">
        <v>8273</v>
      </c>
      <c r="P3485" t="s">
        <v>8274</v>
      </c>
      <c r="Q3485" s="13">
        <f t="shared" si="217"/>
        <v>2014</v>
      </c>
      <c r="R3485" s="16">
        <f t="shared" si="218"/>
        <v>6</v>
      </c>
      <c r="S3485" t="str">
        <f t="shared" si="219"/>
        <v>Jun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f t="shared" si="216"/>
        <v>42506.760405092587</v>
      </c>
      <c r="L3486" t="b">
        <v>0</v>
      </c>
      <c r="M3486">
        <v>44</v>
      </c>
      <c r="N3486" t="b">
        <v>1</v>
      </c>
      <c r="O3486" t="s">
        <v>8273</v>
      </c>
      <c r="P3486" t="s">
        <v>8274</v>
      </c>
      <c r="Q3486" s="13">
        <f t="shared" si="217"/>
        <v>2016</v>
      </c>
      <c r="R3486" s="16">
        <f t="shared" si="218"/>
        <v>5</v>
      </c>
      <c r="S3486" t="str">
        <f t="shared" si="219"/>
        <v>May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f t="shared" si="216"/>
        <v>42372.693055555559</v>
      </c>
      <c r="L3487" t="b">
        <v>0</v>
      </c>
      <c r="M3487">
        <v>30</v>
      </c>
      <c r="N3487" t="b">
        <v>1</v>
      </c>
      <c r="O3487" t="s">
        <v>8273</v>
      </c>
      <c r="P3487" t="s">
        <v>8274</v>
      </c>
      <c r="Q3487" s="13">
        <f t="shared" si="217"/>
        <v>2016</v>
      </c>
      <c r="R3487" s="16">
        <f t="shared" si="218"/>
        <v>1</v>
      </c>
      <c r="S3487" t="str">
        <f t="shared" si="219"/>
        <v>Jan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f t="shared" si="216"/>
        <v>42126.87501157407</v>
      </c>
      <c r="L3488" t="b">
        <v>0</v>
      </c>
      <c r="M3488">
        <v>56</v>
      </c>
      <c r="N3488" t="b">
        <v>1</v>
      </c>
      <c r="O3488" t="s">
        <v>8273</v>
      </c>
      <c r="P3488" t="s">
        <v>8274</v>
      </c>
      <c r="Q3488" s="13">
        <f t="shared" si="217"/>
        <v>2015</v>
      </c>
      <c r="R3488" s="16">
        <f t="shared" si="218"/>
        <v>5</v>
      </c>
      <c r="S3488" t="str">
        <f t="shared" si="219"/>
        <v>May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f t="shared" si="216"/>
        <v>42149.940416666665</v>
      </c>
      <c r="L3489" t="b">
        <v>0</v>
      </c>
      <c r="M3489">
        <v>66</v>
      </c>
      <c r="N3489" t="b">
        <v>1</v>
      </c>
      <c r="O3489" t="s">
        <v>8273</v>
      </c>
      <c r="P3489" t="s">
        <v>8274</v>
      </c>
      <c r="Q3489" s="13">
        <f t="shared" si="217"/>
        <v>2015</v>
      </c>
      <c r="R3489" s="16">
        <f t="shared" si="218"/>
        <v>5</v>
      </c>
      <c r="S3489" t="str">
        <f t="shared" si="219"/>
        <v>May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f t="shared" si="216"/>
        <v>42087.768055555556</v>
      </c>
      <c r="L3490" t="b">
        <v>0</v>
      </c>
      <c r="M3490">
        <v>29</v>
      </c>
      <c r="N3490" t="b">
        <v>1</v>
      </c>
      <c r="O3490" t="s">
        <v>8273</v>
      </c>
      <c r="P3490" t="s">
        <v>8274</v>
      </c>
      <c r="Q3490" s="13">
        <f t="shared" si="217"/>
        <v>2015</v>
      </c>
      <c r="R3490" s="16">
        <f t="shared" si="218"/>
        <v>3</v>
      </c>
      <c r="S3490" t="str">
        <f t="shared" si="219"/>
        <v>Mar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f t="shared" si="216"/>
        <v>41753.635775462964</v>
      </c>
      <c r="L3491" t="b">
        <v>0</v>
      </c>
      <c r="M3491">
        <v>72</v>
      </c>
      <c r="N3491" t="b">
        <v>1</v>
      </c>
      <c r="O3491" t="s">
        <v>8273</v>
      </c>
      <c r="P3491" t="s">
        <v>8274</v>
      </c>
      <c r="Q3491" s="13">
        <f t="shared" si="217"/>
        <v>2014</v>
      </c>
      <c r="R3491" s="16">
        <f t="shared" si="218"/>
        <v>4</v>
      </c>
      <c r="S3491" t="str">
        <f t="shared" si="219"/>
        <v>Apr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f t="shared" si="216"/>
        <v>42443.802361111113</v>
      </c>
      <c r="L3492" t="b">
        <v>0</v>
      </c>
      <c r="M3492">
        <v>27</v>
      </c>
      <c r="N3492" t="b">
        <v>1</v>
      </c>
      <c r="O3492" t="s">
        <v>8273</v>
      </c>
      <c r="P3492" t="s">
        <v>8274</v>
      </c>
      <c r="Q3492" s="13">
        <f t="shared" si="217"/>
        <v>2016</v>
      </c>
      <c r="R3492" s="16">
        <f t="shared" si="218"/>
        <v>3</v>
      </c>
      <c r="S3492" t="str">
        <f t="shared" si="219"/>
        <v>Mar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f t="shared" si="216"/>
        <v>42121.249814814815</v>
      </c>
      <c r="L3493" t="b">
        <v>0</v>
      </c>
      <c r="M3493">
        <v>10</v>
      </c>
      <c r="N3493" t="b">
        <v>1</v>
      </c>
      <c r="O3493" t="s">
        <v>8273</v>
      </c>
      <c r="P3493" t="s">
        <v>8274</v>
      </c>
      <c r="Q3493" s="13">
        <f t="shared" si="217"/>
        <v>2015</v>
      </c>
      <c r="R3493" s="16">
        <f t="shared" si="218"/>
        <v>4</v>
      </c>
      <c r="S3493" t="str">
        <f t="shared" si="219"/>
        <v>Apr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f t="shared" si="216"/>
        <v>42268.009224537032</v>
      </c>
      <c r="L3494" t="b">
        <v>0</v>
      </c>
      <c r="M3494">
        <v>35</v>
      </c>
      <c r="N3494" t="b">
        <v>1</v>
      </c>
      <c r="O3494" t="s">
        <v>8273</v>
      </c>
      <c r="P3494" t="s">
        <v>8274</v>
      </c>
      <c r="Q3494" s="13">
        <f t="shared" si="217"/>
        <v>2015</v>
      </c>
      <c r="R3494" s="16">
        <f t="shared" si="218"/>
        <v>9</v>
      </c>
      <c r="S3494" t="str">
        <f t="shared" si="219"/>
        <v>Sep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f t="shared" si="216"/>
        <v>41848.866157407407</v>
      </c>
      <c r="L3495" t="b">
        <v>0</v>
      </c>
      <c r="M3495">
        <v>29</v>
      </c>
      <c r="N3495" t="b">
        <v>1</v>
      </c>
      <c r="O3495" t="s">
        <v>8273</v>
      </c>
      <c r="P3495" t="s">
        <v>8274</v>
      </c>
      <c r="Q3495" s="13">
        <f t="shared" si="217"/>
        <v>2014</v>
      </c>
      <c r="R3495" s="16">
        <f t="shared" si="218"/>
        <v>7</v>
      </c>
      <c r="S3495" t="str">
        <f t="shared" si="219"/>
        <v>Jul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f t="shared" si="216"/>
        <v>42689.214988425927</v>
      </c>
      <c r="L3496" t="b">
        <v>0</v>
      </c>
      <c r="M3496">
        <v>13</v>
      </c>
      <c r="N3496" t="b">
        <v>1</v>
      </c>
      <c r="O3496" t="s">
        <v>8273</v>
      </c>
      <c r="P3496" t="s">
        <v>8274</v>
      </c>
      <c r="Q3496" s="13">
        <f t="shared" si="217"/>
        <v>2016</v>
      </c>
      <c r="R3496" s="16">
        <f t="shared" si="218"/>
        <v>11</v>
      </c>
      <c r="S3496" t="str">
        <f t="shared" si="219"/>
        <v>Nov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f t="shared" si="216"/>
        <v>41915.762835648151</v>
      </c>
      <c r="L3497" t="b">
        <v>0</v>
      </c>
      <c r="M3497">
        <v>72</v>
      </c>
      <c r="N3497" t="b">
        <v>1</v>
      </c>
      <c r="O3497" t="s">
        <v>8273</v>
      </c>
      <c r="P3497" t="s">
        <v>8274</v>
      </c>
      <c r="Q3497" s="13">
        <f t="shared" si="217"/>
        <v>2014</v>
      </c>
      <c r="R3497" s="16">
        <f t="shared" si="218"/>
        <v>10</v>
      </c>
      <c r="S3497" t="str">
        <f t="shared" si="219"/>
        <v>Oct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f t="shared" si="216"/>
        <v>42584.846828703703</v>
      </c>
      <c r="L3498" t="b">
        <v>0</v>
      </c>
      <c r="M3498">
        <v>78</v>
      </c>
      <c r="N3498" t="b">
        <v>1</v>
      </c>
      <c r="O3498" t="s">
        <v>8273</v>
      </c>
      <c r="P3498" t="s">
        <v>8274</v>
      </c>
      <c r="Q3498" s="13">
        <f t="shared" si="217"/>
        <v>2016</v>
      </c>
      <c r="R3498" s="16">
        <f t="shared" si="218"/>
        <v>8</v>
      </c>
      <c r="S3498" t="str">
        <f t="shared" si="219"/>
        <v>Aug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f t="shared" si="216"/>
        <v>42511.741944444439</v>
      </c>
      <c r="L3499" t="b">
        <v>0</v>
      </c>
      <c r="M3499">
        <v>49</v>
      </c>
      <c r="N3499" t="b">
        <v>1</v>
      </c>
      <c r="O3499" t="s">
        <v>8273</v>
      </c>
      <c r="P3499" t="s">
        <v>8274</v>
      </c>
      <c r="Q3499" s="13">
        <f t="shared" si="217"/>
        <v>2016</v>
      </c>
      <c r="R3499" s="16">
        <f t="shared" si="218"/>
        <v>5</v>
      </c>
      <c r="S3499" t="str">
        <f t="shared" si="219"/>
        <v>May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f t="shared" si="216"/>
        <v>42459.15861111111</v>
      </c>
      <c r="L3500" t="b">
        <v>0</v>
      </c>
      <c r="M3500">
        <v>42</v>
      </c>
      <c r="N3500" t="b">
        <v>1</v>
      </c>
      <c r="O3500" t="s">
        <v>8273</v>
      </c>
      <c r="P3500" t="s">
        <v>8274</v>
      </c>
      <c r="Q3500" s="13">
        <f t="shared" si="217"/>
        <v>2016</v>
      </c>
      <c r="R3500" s="16">
        <f t="shared" si="218"/>
        <v>3</v>
      </c>
      <c r="S3500" t="str">
        <f t="shared" si="219"/>
        <v>Mar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f t="shared" si="216"/>
        <v>42132.036168981482</v>
      </c>
      <c r="L3501" t="b">
        <v>0</v>
      </c>
      <c r="M3501">
        <v>35</v>
      </c>
      <c r="N3501" t="b">
        <v>1</v>
      </c>
      <c r="O3501" t="s">
        <v>8273</v>
      </c>
      <c r="P3501" t="s">
        <v>8274</v>
      </c>
      <c r="Q3501" s="13">
        <f t="shared" si="217"/>
        <v>2015</v>
      </c>
      <c r="R3501" s="16">
        <f t="shared" si="218"/>
        <v>5</v>
      </c>
      <c r="S3501" t="str">
        <f t="shared" si="219"/>
        <v>May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f t="shared" si="216"/>
        <v>42419.91942129629</v>
      </c>
      <c r="L3502" t="b">
        <v>0</v>
      </c>
      <c r="M3502">
        <v>42</v>
      </c>
      <c r="N3502" t="b">
        <v>1</v>
      </c>
      <c r="O3502" t="s">
        <v>8273</v>
      </c>
      <c r="P3502" t="s">
        <v>8274</v>
      </c>
      <c r="Q3502" s="13">
        <f t="shared" si="217"/>
        <v>2016</v>
      </c>
      <c r="R3502" s="16">
        <f t="shared" si="218"/>
        <v>2</v>
      </c>
      <c r="S3502" t="str">
        <f t="shared" si="219"/>
        <v>Feb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f t="shared" si="216"/>
        <v>42233.763831018514</v>
      </c>
      <c r="L3503" t="b">
        <v>0</v>
      </c>
      <c r="M3503">
        <v>42</v>
      </c>
      <c r="N3503" t="b">
        <v>1</v>
      </c>
      <c r="O3503" t="s">
        <v>8273</v>
      </c>
      <c r="P3503" t="s">
        <v>8274</v>
      </c>
      <c r="Q3503" s="13">
        <f t="shared" si="217"/>
        <v>2015</v>
      </c>
      <c r="R3503" s="16">
        <f t="shared" si="218"/>
        <v>8</v>
      </c>
      <c r="S3503" t="str">
        <f t="shared" si="219"/>
        <v>Aug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f t="shared" si="216"/>
        <v>42430.839398148149</v>
      </c>
      <c r="L3504" t="b">
        <v>0</v>
      </c>
      <c r="M3504">
        <v>31</v>
      </c>
      <c r="N3504" t="b">
        <v>1</v>
      </c>
      <c r="O3504" t="s">
        <v>8273</v>
      </c>
      <c r="P3504" t="s">
        <v>8274</v>
      </c>
      <c r="Q3504" s="13">
        <f t="shared" si="217"/>
        <v>2016</v>
      </c>
      <c r="R3504" s="16">
        <f t="shared" si="218"/>
        <v>3</v>
      </c>
      <c r="S3504" t="str">
        <f t="shared" si="219"/>
        <v>Mar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f t="shared" si="216"/>
        <v>42545.478333333333</v>
      </c>
      <c r="L3505" t="b">
        <v>0</v>
      </c>
      <c r="M3505">
        <v>38</v>
      </c>
      <c r="N3505" t="b">
        <v>1</v>
      </c>
      <c r="O3505" t="s">
        <v>8273</v>
      </c>
      <c r="P3505" t="s">
        <v>8274</v>
      </c>
      <c r="Q3505" s="13">
        <f t="shared" si="217"/>
        <v>2016</v>
      </c>
      <c r="R3505" s="16">
        <f t="shared" si="218"/>
        <v>6</v>
      </c>
      <c r="S3505" t="str">
        <f t="shared" si="219"/>
        <v>Jun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f t="shared" si="216"/>
        <v>42297.748738425929</v>
      </c>
      <c r="L3506" t="b">
        <v>0</v>
      </c>
      <c r="M3506">
        <v>8</v>
      </c>
      <c r="N3506" t="b">
        <v>1</v>
      </c>
      <c r="O3506" t="s">
        <v>8273</v>
      </c>
      <c r="P3506" t="s">
        <v>8274</v>
      </c>
      <c r="Q3506" s="13">
        <f t="shared" si="217"/>
        <v>2015</v>
      </c>
      <c r="R3506" s="16">
        <f t="shared" si="218"/>
        <v>10</v>
      </c>
      <c r="S3506" t="str">
        <f t="shared" si="219"/>
        <v>Oct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f t="shared" si="216"/>
        <v>41760.935706018521</v>
      </c>
      <c r="L3507" t="b">
        <v>0</v>
      </c>
      <c r="M3507">
        <v>39</v>
      </c>
      <c r="N3507" t="b">
        <v>1</v>
      </c>
      <c r="O3507" t="s">
        <v>8273</v>
      </c>
      <c r="P3507" t="s">
        <v>8274</v>
      </c>
      <c r="Q3507" s="13">
        <f t="shared" si="217"/>
        <v>2014</v>
      </c>
      <c r="R3507" s="16">
        <f t="shared" si="218"/>
        <v>5</v>
      </c>
      <c r="S3507" t="str">
        <f t="shared" si="219"/>
        <v>May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f t="shared" si="216"/>
        <v>41829.734259259261</v>
      </c>
      <c r="L3508" t="b">
        <v>0</v>
      </c>
      <c r="M3508">
        <v>29</v>
      </c>
      <c r="N3508" t="b">
        <v>1</v>
      </c>
      <c r="O3508" t="s">
        <v>8273</v>
      </c>
      <c r="P3508" t="s">
        <v>8274</v>
      </c>
      <c r="Q3508" s="13">
        <f t="shared" si="217"/>
        <v>2014</v>
      </c>
      <c r="R3508" s="16">
        <f t="shared" si="218"/>
        <v>7</v>
      </c>
      <c r="S3508" t="str">
        <f t="shared" si="219"/>
        <v>Jul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f t="shared" si="216"/>
        <v>42491.92288194444</v>
      </c>
      <c r="L3509" t="b">
        <v>0</v>
      </c>
      <c r="M3509">
        <v>72</v>
      </c>
      <c r="N3509" t="b">
        <v>1</v>
      </c>
      <c r="O3509" t="s">
        <v>8273</v>
      </c>
      <c r="P3509" t="s">
        <v>8274</v>
      </c>
      <c r="Q3509" s="13">
        <f t="shared" si="217"/>
        <v>2016</v>
      </c>
      <c r="R3509" s="16">
        <f t="shared" si="218"/>
        <v>5</v>
      </c>
      <c r="S3509" t="str">
        <f t="shared" si="219"/>
        <v>May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f t="shared" si="216"/>
        <v>42477.729780092588</v>
      </c>
      <c r="L3510" t="b">
        <v>0</v>
      </c>
      <c r="M3510">
        <v>15</v>
      </c>
      <c r="N3510" t="b">
        <v>1</v>
      </c>
      <c r="O3510" t="s">
        <v>8273</v>
      </c>
      <c r="P3510" t="s">
        <v>8274</v>
      </c>
      <c r="Q3510" s="13">
        <f t="shared" si="217"/>
        <v>2016</v>
      </c>
      <c r="R3510" s="16">
        <f t="shared" si="218"/>
        <v>4</v>
      </c>
      <c r="S3510" t="str">
        <f t="shared" si="219"/>
        <v>Apr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f t="shared" si="216"/>
        <v>41950.859560185185</v>
      </c>
      <c r="L3511" t="b">
        <v>0</v>
      </c>
      <c r="M3511">
        <v>33</v>
      </c>
      <c r="N3511" t="b">
        <v>1</v>
      </c>
      <c r="O3511" t="s">
        <v>8273</v>
      </c>
      <c r="P3511" t="s">
        <v>8274</v>
      </c>
      <c r="Q3511" s="13">
        <f t="shared" si="217"/>
        <v>2014</v>
      </c>
      <c r="R3511" s="16">
        <f t="shared" si="218"/>
        <v>11</v>
      </c>
      <c r="S3511" t="str">
        <f t="shared" si="219"/>
        <v>Nov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f t="shared" si="216"/>
        <v>41802.62090277778</v>
      </c>
      <c r="L3512" t="b">
        <v>0</v>
      </c>
      <c r="M3512">
        <v>15</v>
      </c>
      <c r="N3512" t="b">
        <v>1</v>
      </c>
      <c r="O3512" t="s">
        <v>8273</v>
      </c>
      <c r="P3512" t="s">
        <v>8274</v>
      </c>
      <c r="Q3512" s="13">
        <f t="shared" si="217"/>
        <v>2014</v>
      </c>
      <c r="R3512" s="16">
        <f t="shared" si="218"/>
        <v>6</v>
      </c>
      <c r="S3512" t="str">
        <f t="shared" si="219"/>
        <v>Jun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f t="shared" si="216"/>
        <v>41927.873784722222</v>
      </c>
      <c r="L3513" t="b">
        <v>0</v>
      </c>
      <c r="M3513">
        <v>19</v>
      </c>
      <c r="N3513" t="b">
        <v>1</v>
      </c>
      <c r="O3513" t="s">
        <v>8273</v>
      </c>
      <c r="P3513" t="s">
        <v>8274</v>
      </c>
      <c r="Q3513" s="13">
        <f t="shared" si="217"/>
        <v>2014</v>
      </c>
      <c r="R3513" s="16">
        <f t="shared" si="218"/>
        <v>10</v>
      </c>
      <c r="S3513" t="str">
        <f t="shared" si="219"/>
        <v>Oct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f t="shared" si="216"/>
        <v>42057.536944444444</v>
      </c>
      <c r="L3514" t="b">
        <v>0</v>
      </c>
      <c r="M3514">
        <v>17</v>
      </c>
      <c r="N3514" t="b">
        <v>1</v>
      </c>
      <c r="O3514" t="s">
        <v>8273</v>
      </c>
      <c r="P3514" t="s">
        <v>8274</v>
      </c>
      <c r="Q3514" s="13">
        <f t="shared" si="217"/>
        <v>2015</v>
      </c>
      <c r="R3514" s="16">
        <f t="shared" si="218"/>
        <v>2</v>
      </c>
      <c r="S3514" t="str">
        <f t="shared" si="219"/>
        <v>Feb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f t="shared" si="216"/>
        <v>41781.096203703702</v>
      </c>
      <c r="L3515" t="b">
        <v>0</v>
      </c>
      <c r="M3515">
        <v>44</v>
      </c>
      <c r="N3515" t="b">
        <v>1</v>
      </c>
      <c r="O3515" t="s">
        <v>8273</v>
      </c>
      <c r="P3515" t="s">
        <v>8274</v>
      </c>
      <c r="Q3515" s="13">
        <f t="shared" si="217"/>
        <v>2014</v>
      </c>
      <c r="R3515" s="16">
        <f t="shared" si="218"/>
        <v>5</v>
      </c>
      <c r="S3515" t="str">
        <f t="shared" si="219"/>
        <v>May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f t="shared" si="216"/>
        <v>42020.846666666665</v>
      </c>
      <c r="L3516" t="b">
        <v>0</v>
      </c>
      <c r="M3516">
        <v>10</v>
      </c>
      <c r="N3516" t="b">
        <v>1</v>
      </c>
      <c r="O3516" t="s">
        <v>8273</v>
      </c>
      <c r="P3516" t="s">
        <v>8274</v>
      </c>
      <c r="Q3516" s="13">
        <f t="shared" si="217"/>
        <v>2015</v>
      </c>
      <c r="R3516" s="16">
        <f t="shared" si="218"/>
        <v>1</v>
      </c>
      <c r="S3516" t="str">
        <f t="shared" si="219"/>
        <v>Jan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f t="shared" si="216"/>
        <v>42125.772812499999</v>
      </c>
      <c r="L3517" t="b">
        <v>0</v>
      </c>
      <c r="M3517">
        <v>46</v>
      </c>
      <c r="N3517" t="b">
        <v>1</v>
      </c>
      <c r="O3517" t="s">
        <v>8273</v>
      </c>
      <c r="P3517" t="s">
        <v>8274</v>
      </c>
      <c r="Q3517" s="13">
        <f t="shared" si="217"/>
        <v>2015</v>
      </c>
      <c r="R3517" s="16">
        <f t="shared" si="218"/>
        <v>5</v>
      </c>
      <c r="S3517" t="str">
        <f t="shared" si="219"/>
        <v>May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f t="shared" si="216"/>
        <v>41856.010069444441</v>
      </c>
      <c r="L3518" t="b">
        <v>0</v>
      </c>
      <c r="M3518">
        <v>11</v>
      </c>
      <c r="N3518" t="b">
        <v>1</v>
      </c>
      <c r="O3518" t="s">
        <v>8273</v>
      </c>
      <c r="P3518" t="s">
        <v>8274</v>
      </c>
      <c r="Q3518" s="13">
        <f t="shared" si="217"/>
        <v>2014</v>
      </c>
      <c r="R3518" s="16">
        <f t="shared" si="218"/>
        <v>8</v>
      </c>
      <c r="S3518" t="str">
        <f t="shared" si="219"/>
        <v>Aug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f t="shared" si="216"/>
        <v>41794.817523148151</v>
      </c>
      <c r="L3519" t="b">
        <v>0</v>
      </c>
      <c r="M3519">
        <v>13</v>
      </c>
      <c r="N3519" t="b">
        <v>1</v>
      </c>
      <c r="O3519" t="s">
        <v>8273</v>
      </c>
      <c r="P3519" t="s">
        <v>8274</v>
      </c>
      <c r="Q3519" s="13">
        <f t="shared" si="217"/>
        <v>2014</v>
      </c>
      <c r="R3519" s="16">
        <f t="shared" si="218"/>
        <v>6</v>
      </c>
      <c r="S3519" t="str">
        <f t="shared" si="219"/>
        <v>Jun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f t="shared" si="216"/>
        <v>41893.783553240741</v>
      </c>
      <c r="L3520" t="b">
        <v>0</v>
      </c>
      <c r="M3520">
        <v>33</v>
      </c>
      <c r="N3520" t="b">
        <v>1</v>
      </c>
      <c r="O3520" t="s">
        <v>8273</v>
      </c>
      <c r="P3520" t="s">
        <v>8274</v>
      </c>
      <c r="Q3520" s="13">
        <f t="shared" si="217"/>
        <v>2014</v>
      </c>
      <c r="R3520" s="16">
        <f t="shared" si="218"/>
        <v>9</v>
      </c>
      <c r="S3520" t="str">
        <f t="shared" si="219"/>
        <v>Sep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f t="shared" si="216"/>
        <v>42037.598958333328</v>
      </c>
      <c r="L3521" t="b">
        <v>0</v>
      </c>
      <c r="M3521">
        <v>28</v>
      </c>
      <c r="N3521" t="b">
        <v>1</v>
      </c>
      <c r="O3521" t="s">
        <v>8273</v>
      </c>
      <c r="P3521" t="s">
        <v>8274</v>
      </c>
      <c r="Q3521" s="13">
        <f t="shared" si="217"/>
        <v>2015</v>
      </c>
      <c r="R3521" s="16">
        <f t="shared" si="218"/>
        <v>2</v>
      </c>
      <c r="S3521" t="str">
        <f t="shared" si="219"/>
        <v>Feb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f t="shared" si="216"/>
        <v>42227.824212962965</v>
      </c>
      <c r="L3522" t="b">
        <v>0</v>
      </c>
      <c r="M3522">
        <v>21</v>
      </c>
      <c r="N3522" t="b">
        <v>1</v>
      </c>
      <c r="O3522" t="s">
        <v>8273</v>
      </c>
      <c r="P3522" t="s">
        <v>8274</v>
      </c>
      <c r="Q3522" s="13">
        <f t="shared" si="217"/>
        <v>2015</v>
      </c>
      <c r="R3522" s="16">
        <f t="shared" si="218"/>
        <v>8</v>
      </c>
      <c r="S3522" t="str">
        <f t="shared" si="219"/>
        <v>Aug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f t="shared" ref="K3523:K3586" si="220">J3523/60/60/24+DATE(1970,1,1)</f>
        <v>41881.361342592594</v>
      </c>
      <c r="L3523" t="b">
        <v>0</v>
      </c>
      <c r="M3523">
        <v>13</v>
      </c>
      <c r="N3523" t="b">
        <v>1</v>
      </c>
      <c r="O3523" t="s">
        <v>8273</v>
      </c>
      <c r="P3523" t="s">
        <v>8274</v>
      </c>
      <c r="Q3523" s="13">
        <f t="shared" ref="Q3523:Q3586" si="221">YEAR(K3523)</f>
        <v>2014</v>
      </c>
      <c r="R3523" s="16">
        <f t="shared" ref="R3523:R3586" si="222">MONTH(K3523)</f>
        <v>8</v>
      </c>
      <c r="S3523" t="str">
        <f t="shared" ref="S3523:S3586" si="223">TEXT(R3523*29,"MMM")</f>
        <v>Aug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f t="shared" si="220"/>
        <v>42234.789884259255</v>
      </c>
      <c r="L3524" t="b">
        <v>0</v>
      </c>
      <c r="M3524">
        <v>34</v>
      </c>
      <c r="N3524" t="b">
        <v>1</v>
      </c>
      <c r="O3524" t="s">
        <v>8273</v>
      </c>
      <c r="P3524" t="s">
        <v>8274</v>
      </c>
      <c r="Q3524" s="13">
        <f t="shared" si="221"/>
        <v>2015</v>
      </c>
      <c r="R3524" s="16">
        <f t="shared" si="222"/>
        <v>8</v>
      </c>
      <c r="S3524" t="str">
        <f t="shared" si="223"/>
        <v>Aug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f t="shared" si="220"/>
        <v>42581.397546296299</v>
      </c>
      <c r="L3525" t="b">
        <v>0</v>
      </c>
      <c r="M3525">
        <v>80</v>
      </c>
      <c r="N3525" t="b">
        <v>1</v>
      </c>
      <c r="O3525" t="s">
        <v>8273</v>
      </c>
      <c r="P3525" t="s">
        <v>8274</v>
      </c>
      <c r="Q3525" s="13">
        <f t="shared" si="221"/>
        <v>2016</v>
      </c>
      <c r="R3525" s="16">
        <f t="shared" si="222"/>
        <v>7</v>
      </c>
      <c r="S3525" t="str">
        <f t="shared" si="223"/>
        <v>Jul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f t="shared" si="220"/>
        <v>41880.76357638889</v>
      </c>
      <c r="L3526" t="b">
        <v>0</v>
      </c>
      <c r="M3526">
        <v>74</v>
      </c>
      <c r="N3526" t="b">
        <v>1</v>
      </c>
      <c r="O3526" t="s">
        <v>8273</v>
      </c>
      <c r="P3526" t="s">
        <v>8274</v>
      </c>
      <c r="Q3526" s="13">
        <f t="shared" si="221"/>
        <v>2014</v>
      </c>
      <c r="R3526" s="16">
        <f t="shared" si="222"/>
        <v>8</v>
      </c>
      <c r="S3526" t="str">
        <f t="shared" si="223"/>
        <v>Aug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f t="shared" si="220"/>
        <v>42214.6956712963</v>
      </c>
      <c r="L3527" t="b">
        <v>0</v>
      </c>
      <c r="M3527">
        <v>7</v>
      </c>
      <c r="N3527" t="b">
        <v>1</v>
      </c>
      <c r="O3527" t="s">
        <v>8273</v>
      </c>
      <c r="P3527" t="s">
        <v>8274</v>
      </c>
      <c r="Q3527" s="13">
        <f t="shared" si="221"/>
        <v>2015</v>
      </c>
      <c r="R3527" s="16">
        <f t="shared" si="222"/>
        <v>7</v>
      </c>
      <c r="S3527" t="str">
        <f t="shared" si="223"/>
        <v>Jul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f t="shared" si="220"/>
        <v>42460.335312499999</v>
      </c>
      <c r="L3528" t="b">
        <v>0</v>
      </c>
      <c r="M3528">
        <v>34</v>
      </c>
      <c r="N3528" t="b">
        <v>1</v>
      </c>
      <c r="O3528" t="s">
        <v>8273</v>
      </c>
      <c r="P3528" t="s">
        <v>8274</v>
      </c>
      <c r="Q3528" s="13">
        <f t="shared" si="221"/>
        <v>2016</v>
      </c>
      <c r="R3528" s="16">
        <f t="shared" si="222"/>
        <v>3</v>
      </c>
      <c r="S3528" t="str">
        <f t="shared" si="223"/>
        <v>Mar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f t="shared" si="220"/>
        <v>42167.023206018523</v>
      </c>
      <c r="L3529" t="b">
        <v>0</v>
      </c>
      <c r="M3529">
        <v>86</v>
      </c>
      <c r="N3529" t="b">
        <v>1</v>
      </c>
      <c r="O3529" t="s">
        <v>8273</v>
      </c>
      <c r="P3529" t="s">
        <v>8274</v>
      </c>
      <c r="Q3529" s="13">
        <f t="shared" si="221"/>
        <v>2015</v>
      </c>
      <c r="R3529" s="16">
        <f t="shared" si="222"/>
        <v>6</v>
      </c>
      <c r="S3529" t="str">
        <f t="shared" si="223"/>
        <v>Jun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f t="shared" si="220"/>
        <v>42733.50136574074</v>
      </c>
      <c r="L3530" t="b">
        <v>0</v>
      </c>
      <c r="M3530">
        <v>37</v>
      </c>
      <c r="N3530" t="b">
        <v>1</v>
      </c>
      <c r="O3530" t="s">
        <v>8273</v>
      </c>
      <c r="P3530" t="s">
        <v>8274</v>
      </c>
      <c r="Q3530" s="13">
        <f t="shared" si="221"/>
        <v>2016</v>
      </c>
      <c r="R3530" s="16">
        <f t="shared" si="222"/>
        <v>12</v>
      </c>
      <c r="S3530" t="str">
        <f t="shared" si="223"/>
        <v>Dec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f t="shared" si="220"/>
        <v>42177.761782407411</v>
      </c>
      <c r="L3531" t="b">
        <v>0</v>
      </c>
      <c r="M3531">
        <v>18</v>
      </c>
      <c r="N3531" t="b">
        <v>1</v>
      </c>
      <c r="O3531" t="s">
        <v>8273</v>
      </c>
      <c r="P3531" t="s">
        <v>8274</v>
      </c>
      <c r="Q3531" s="13">
        <f t="shared" si="221"/>
        <v>2015</v>
      </c>
      <c r="R3531" s="16">
        <f t="shared" si="222"/>
        <v>6</v>
      </c>
      <c r="S3531" t="str">
        <f t="shared" si="223"/>
        <v>Jun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f t="shared" si="220"/>
        <v>42442.623344907406</v>
      </c>
      <c r="L3532" t="b">
        <v>0</v>
      </c>
      <c r="M3532">
        <v>22</v>
      </c>
      <c r="N3532" t="b">
        <v>1</v>
      </c>
      <c r="O3532" t="s">
        <v>8273</v>
      </c>
      <c r="P3532" t="s">
        <v>8274</v>
      </c>
      <c r="Q3532" s="13">
        <f t="shared" si="221"/>
        <v>2016</v>
      </c>
      <c r="R3532" s="16">
        <f t="shared" si="222"/>
        <v>3</v>
      </c>
      <c r="S3532" t="str">
        <f t="shared" si="223"/>
        <v>Mar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f t="shared" si="220"/>
        <v>42521.654328703706</v>
      </c>
      <c r="L3533" t="b">
        <v>0</v>
      </c>
      <c r="M3533">
        <v>26</v>
      </c>
      <c r="N3533" t="b">
        <v>1</v>
      </c>
      <c r="O3533" t="s">
        <v>8273</v>
      </c>
      <c r="P3533" t="s">
        <v>8274</v>
      </c>
      <c r="Q3533" s="13">
        <f t="shared" si="221"/>
        <v>2016</v>
      </c>
      <c r="R3533" s="16">
        <f t="shared" si="222"/>
        <v>5</v>
      </c>
      <c r="S3533" t="str">
        <f t="shared" si="223"/>
        <v>May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f t="shared" si="220"/>
        <v>41884.599849537037</v>
      </c>
      <c r="L3534" t="b">
        <v>0</v>
      </c>
      <c r="M3534">
        <v>27</v>
      </c>
      <c r="N3534" t="b">
        <v>1</v>
      </c>
      <c r="O3534" t="s">
        <v>8273</v>
      </c>
      <c r="P3534" t="s">
        <v>8274</v>
      </c>
      <c r="Q3534" s="13">
        <f t="shared" si="221"/>
        <v>2014</v>
      </c>
      <c r="R3534" s="16">
        <f t="shared" si="222"/>
        <v>9</v>
      </c>
      <c r="S3534" t="str">
        <f t="shared" si="223"/>
        <v>Sep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f t="shared" si="220"/>
        <v>42289.761192129634</v>
      </c>
      <c r="L3535" t="b">
        <v>0</v>
      </c>
      <c r="M3535">
        <v>8</v>
      </c>
      <c r="N3535" t="b">
        <v>1</v>
      </c>
      <c r="O3535" t="s">
        <v>8273</v>
      </c>
      <c r="P3535" t="s">
        <v>8274</v>
      </c>
      <c r="Q3535" s="13">
        <f t="shared" si="221"/>
        <v>2015</v>
      </c>
      <c r="R3535" s="16">
        <f t="shared" si="222"/>
        <v>10</v>
      </c>
      <c r="S3535" t="str">
        <f t="shared" si="223"/>
        <v>Oct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f t="shared" si="220"/>
        <v>42243.6252662037</v>
      </c>
      <c r="L3536" t="b">
        <v>0</v>
      </c>
      <c r="M3536">
        <v>204</v>
      </c>
      <c r="N3536" t="b">
        <v>1</v>
      </c>
      <c r="O3536" t="s">
        <v>8273</v>
      </c>
      <c r="P3536" t="s">
        <v>8274</v>
      </c>
      <c r="Q3536" s="13">
        <f t="shared" si="221"/>
        <v>2015</v>
      </c>
      <c r="R3536" s="16">
        <f t="shared" si="222"/>
        <v>8</v>
      </c>
      <c r="S3536" t="str">
        <f t="shared" si="223"/>
        <v>Aug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f t="shared" si="220"/>
        <v>42248.640162037031</v>
      </c>
      <c r="L3537" t="b">
        <v>0</v>
      </c>
      <c r="M3537">
        <v>46</v>
      </c>
      <c r="N3537" t="b">
        <v>1</v>
      </c>
      <c r="O3537" t="s">
        <v>8273</v>
      </c>
      <c r="P3537" t="s">
        <v>8274</v>
      </c>
      <c r="Q3537" s="13">
        <f t="shared" si="221"/>
        <v>2015</v>
      </c>
      <c r="R3537" s="16">
        <f t="shared" si="222"/>
        <v>9</v>
      </c>
      <c r="S3537" t="str">
        <f t="shared" si="223"/>
        <v>Sep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f t="shared" si="220"/>
        <v>42328.727141203708</v>
      </c>
      <c r="L3538" t="b">
        <v>0</v>
      </c>
      <c r="M3538">
        <v>17</v>
      </c>
      <c r="N3538" t="b">
        <v>1</v>
      </c>
      <c r="O3538" t="s">
        <v>8273</v>
      </c>
      <c r="P3538" t="s">
        <v>8274</v>
      </c>
      <c r="Q3538" s="13">
        <f t="shared" si="221"/>
        <v>2015</v>
      </c>
      <c r="R3538" s="16">
        <f t="shared" si="222"/>
        <v>11</v>
      </c>
      <c r="S3538" t="str">
        <f t="shared" si="223"/>
        <v>Nov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f t="shared" si="220"/>
        <v>41923.354351851849</v>
      </c>
      <c r="L3539" t="b">
        <v>0</v>
      </c>
      <c r="M3539">
        <v>28</v>
      </c>
      <c r="N3539" t="b">
        <v>1</v>
      </c>
      <c r="O3539" t="s">
        <v>8273</v>
      </c>
      <c r="P3539" t="s">
        <v>8274</v>
      </c>
      <c r="Q3539" s="13">
        <f t="shared" si="221"/>
        <v>2014</v>
      </c>
      <c r="R3539" s="16">
        <f t="shared" si="222"/>
        <v>10</v>
      </c>
      <c r="S3539" t="str">
        <f t="shared" si="223"/>
        <v>Oct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f t="shared" si="220"/>
        <v>42571.420601851853</v>
      </c>
      <c r="L3540" t="b">
        <v>0</v>
      </c>
      <c r="M3540">
        <v>83</v>
      </c>
      <c r="N3540" t="b">
        <v>1</v>
      </c>
      <c r="O3540" t="s">
        <v>8273</v>
      </c>
      <c r="P3540" t="s">
        <v>8274</v>
      </c>
      <c r="Q3540" s="13">
        <f t="shared" si="221"/>
        <v>2016</v>
      </c>
      <c r="R3540" s="16">
        <f t="shared" si="222"/>
        <v>7</v>
      </c>
      <c r="S3540" t="str">
        <f t="shared" si="223"/>
        <v>Jul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f t="shared" si="220"/>
        <v>42600.756041666667</v>
      </c>
      <c r="L3541" t="b">
        <v>0</v>
      </c>
      <c r="M3541">
        <v>13</v>
      </c>
      <c r="N3541" t="b">
        <v>1</v>
      </c>
      <c r="O3541" t="s">
        <v>8273</v>
      </c>
      <c r="P3541" t="s">
        <v>8274</v>
      </c>
      <c r="Q3541" s="13">
        <f t="shared" si="221"/>
        <v>2016</v>
      </c>
      <c r="R3541" s="16">
        <f t="shared" si="222"/>
        <v>8</v>
      </c>
      <c r="S3541" t="str">
        <f t="shared" si="223"/>
        <v>Aug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f t="shared" si="220"/>
        <v>42517.003368055557</v>
      </c>
      <c r="L3542" t="b">
        <v>0</v>
      </c>
      <c r="M3542">
        <v>8</v>
      </c>
      <c r="N3542" t="b">
        <v>1</v>
      </c>
      <c r="O3542" t="s">
        <v>8273</v>
      </c>
      <c r="P3542" t="s">
        <v>8274</v>
      </c>
      <c r="Q3542" s="13">
        <f t="shared" si="221"/>
        <v>2016</v>
      </c>
      <c r="R3542" s="16">
        <f t="shared" si="222"/>
        <v>5</v>
      </c>
      <c r="S3542" t="str">
        <f t="shared" si="223"/>
        <v>May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f t="shared" si="220"/>
        <v>42222.730034722219</v>
      </c>
      <c r="L3543" t="b">
        <v>0</v>
      </c>
      <c r="M3543">
        <v>32</v>
      </c>
      <c r="N3543" t="b">
        <v>1</v>
      </c>
      <c r="O3543" t="s">
        <v>8273</v>
      </c>
      <c r="P3543" t="s">
        <v>8274</v>
      </c>
      <c r="Q3543" s="13">
        <f t="shared" si="221"/>
        <v>2015</v>
      </c>
      <c r="R3543" s="16">
        <f t="shared" si="222"/>
        <v>8</v>
      </c>
      <c r="S3543" t="str">
        <f t="shared" si="223"/>
        <v>Aug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f t="shared" si="220"/>
        <v>41829.599791666667</v>
      </c>
      <c r="L3544" t="b">
        <v>0</v>
      </c>
      <c r="M3544">
        <v>85</v>
      </c>
      <c r="N3544" t="b">
        <v>1</v>
      </c>
      <c r="O3544" t="s">
        <v>8273</v>
      </c>
      <c r="P3544" t="s">
        <v>8274</v>
      </c>
      <c r="Q3544" s="13">
        <f t="shared" si="221"/>
        <v>2014</v>
      </c>
      <c r="R3544" s="16">
        <f t="shared" si="222"/>
        <v>7</v>
      </c>
      <c r="S3544" t="str">
        <f t="shared" si="223"/>
        <v>Jul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f t="shared" si="220"/>
        <v>42150.755312499998</v>
      </c>
      <c r="L3545" t="b">
        <v>0</v>
      </c>
      <c r="M3545">
        <v>29</v>
      </c>
      <c r="N3545" t="b">
        <v>1</v>
      </c>
      <c r="O3545" t="s">
        <v>8273</v>
      </c>
      <c r="P3545" t="s">
        <v>8274</v>
      </c>
      <c r="Q3545" s="13">
        <f t="shared" si="221"/>
        <v>2015</v>
      </c>
      <c r="R3545" s="16">
        <f t="shared" si="222"/>
        <v>5</v>
      </c>
      <c r="S3545" t="str">
        <f t="shared" si="223"/>
        <v>May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f t="shared" si="220"/>
        <v>42040.831678240742</v>
      </c>
      <c r="L3546" t="b">
        <v>0</v>
      </c>
      <c r="M3546">
        <v>24</v>
      </c>
      <c r="N3546" t="b">
        <v>1</v>
      </c>
      <c r="O3546" t="s">
        <v>8273</v>
      </c>
      <c r="P3546" t="s">
        <v>8274</v>
      </c>
      <c r="Q3546" s="13">
        <f t="shared" si="221"/>
        <v>2015</v>
      </c>
      <c r="R3546" s="16">
        <f t="shared" si="222"/>
        <v>2</v>
      </c>
      <c r="S3546" t="str">
        <f t="shared" si="223"/>
        <v>Feb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f t="shared" si="220"/>
        <v>42075.807395833333</v>
      </c>
      <c r="L3547" t="b">
        <v>0</v>
      </c>
      <c r="M3547">
        <v>8</v>
      </c>
      <c r="N3547" t="b">
        <v>1</v>
      </c>
      <c r="O3547" t="s">
        <v>8273</v>
      </c>
      <c r="P3547" t="s">
        <v>8274</v>
      </c>
      <c r="Q3547" s="13">
        <f t="shared" si="221"/>
        <v>2015</v>
      </c>
      <c r="R3547" s="16">
        <f t="shared" si="222"/>
        <v>3</v>
      </c>
      <c r="S3547" t="str">
        <f t="shared" si="223"/>
        <v>Mar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f t="shared" si="220"/>
        <v>42073.660694444443</v>
      </c>
      <c r="L3548" t="b">
        <v>0</v>
      </c>
      <c r="M3548">
        <v>19</v>
      </c>
      <c r="N3548" t="b">
        <v>1</v>
      </c>
      <c r="O3548" t="s">
        <v>8273</v>
      </c>
      <c r="P3548" t="s">
        <v>8274</v>
      </c>
      <c r="Q3548" s="13">
        <f t="shared" si="221"/>
        <v>2015</v>
      </c>
      <c r="R3548" s="16">
        <f t="shared" si="222"/>
        <v>3</v>
      </c>
      <c r="S3548" t="str">
        <f t="shared" si="223"/>
        <v>Mar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f t="shared" si="220"/>
        <v>42480.078715277778</v>
      </c>
      <c r="L3549" t="b">
        <v>0</v>
      </c>
      <c r="M3549">
        <v>336</v>
      </c>
      <c r="N3549" t="b">
        <v>1</v>
      </c>
      <c r="O3549" t="s">
        <v>8273</v>
      </c>
      <c r="P3549" t="s">
        <v>8274</v>
      </c>
      <c r="Q3549" s="13">
        <f t="shared" si="221"/>
        <v>2016</v>
      </c>
      <c r="R3549" s="16">
        <f t="shared" si="222"/>
        <v>4</v>
      </c>
      <c r="S3549" t="str">
        <f t="shared" si="223"/>
        <v>Apr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f t="shared" si="220"/>
        <v>42411.942291666666</v>
      </c>
      <c r="L3550" t="b">
        <v>0</v>
      </c>
      <c r="M3550">
        <v>13</v>
      </c>
      <c r="N3550" t="b">
        <v>1</v>
      </c>
      <c r="O3550" t="s">
        <v>8273</v>
      </c>
      <c r="P3550" t="s">
        <v>8274</v>
      </c>
      <c r="Q3550" s="13">
        <f t="shared" si="221"/>
        <v>2016</v>
      </c>
      <c r="R3550" s="16">
        <f t="shared" si="222"/>
        <v>2</v>
      </c>
      <c r="S3550" t="str">
        <f t="shared" si="223"/>
        <v>Feb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f t="shared" si="220"/>
        <v>42223.394363425927</v>
      </c>
      <c r="L3551" t="b">
        <v>0</v>
      </c>
      <c r="M3551">
        <v>42</v>
      </c>
      <c r="N3551" t="b">
        <v>1</v>
      </c>
      <c r="O3551" t="s">
        <v>8273</v>
      </c>
      <c r="P3551" t="s">
        <v>8274</v>
      </c>
      <c r="Q3551" s="13">
        <f t="shared" si="221"/>
        <v>2015</v>
      </c>
      <c r="R3551" s="16">
        <f t="shared" si="222"/>
        <v>8</v>
      </c>
      <c r="S3551" t="str">
        <f t="shared" si="223"/>
        <v>Aug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f t="shared" si="220"/>
        <v>42462.893495370372</v>
      </c>
      <c r="L3552" t="b">
        <v>0</v>
      </c>
      <c r="M3552">
        <v>64</v>
      </c>
      <c r="N3552" t="b">
        <v>1</v>
      </c>
      <c r="O3552" t="s">
        <v>8273</v>
      </c>
      <c r="P3552" t="s">
        <v>8274</v>
      </c>
      <c r="Q3552" s="13">
        <f t="shared" si="221"/>
        <v>2016</v>
      </c>
      <c r="R3552" s="16">
        <f t="shared" si="222"/>
        <v>4</v>
      </c>
      <c r="S3552" t="str">
        <f t="shared" si="223"/>
        <v>Apr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f t="shared" si="220"/>
        <v>41753.515856481477</v>
      </c>
      <c r="L3553" t="b">
        <v>0</v>
      </c>
      <c r="M3553">
        <v>25</v>
      </c>
      <c r="N3553" t="b">
        <v>1</v>
      </c>
      <c r="O3553" t="s">
        <v>8273</v>
      </c>
      <c r="P3553" t="s">
        <v>8274</v>
      </c>
      <c r="Q3553" s="13">
        <f t="shared" si="221"/>
        <v>2014</v>
      </c>
      <c r="R3553" s="16">
        <f t="shared" si="222"/>
        <v>4</v>
      </c>
      <c r="S3553" t="str">
        <f t="shared" si="223"/>
        <v>Apr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f t="shared" si="220"/>
        <v>41788.587083333332</v>
      </c>
      <c r="L3554" t="b">
        <v>0</v>
      </c>
      <c r="M3554">
        <v>20</v>
      </c>
      <c r="N3554" t="b">
        <v>1</v>
      </c>
      <c r="O3554" t="s">
        <v>8273</v>
      </c>
      <c r="P3554" t="s">
        <v>8274</v>
      </c>
      <c r="Q3554" s="13">
        <f t="shared" si="221"/>
        <v>2014</v>
      </c>
      <c r="R3554" s="16">
        <f t="shared" si="222"/>
        <v>5</v>
      </c>
      <c r="S3554" t="str">
        <f t="shared" si="223"/>
        <v>May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f t="shared" si="220"/>
        <v>42196.028703703705</v>
      </c>
      <c r="L3555" t="b">
        <v>0</v>
      </c>
      <c r="M3555">
        <v>104</v>
      </c>
      <c r="N3555" t="b">
        <v>1</v>
      </c>
      <c r="O3555" t="s">
        <v>8273</v>
      </c>
      <c r="P3555" t="s">
        <v>8274</v>
      </c>
      <c r="Q3555" s="13">
        <f t="shared" si="221"/>
        <v>2015</v>
      </c>
      <c r="R3555" s="16">
        <f t="shared" si="222"/>
        <v>7</v>
      </c>
      <c r="S3555" t="str">
        <f t="shared" si="223"/>
        <v>Jul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f t="shared" si="220"/>
        <v>42016.050451388888</v>
      </c>
      <c r="L3556" t="b">
        <v>0</v>
      </c>
      <c r="M3556">
        <v>53</v>
      </c>
      <c r="N3556" t="b">
        <v>1</v>
      </c>
      <c r="O3556" t="s">
        <v>8273</v>
      </c>
      <c r="P3556" t="s">
        <v>8274</v>
      </c>
      <c r="Q3556" s="13">
        <f t="shared" si="221"/>
        <v>2015</v>
      </c>
      <c r="R3556" s="16">
        <f t="shared" si="222"/>
        <v>1</v>
      </c>
      <c r="S3556" t="str">
        <f t="shared" si="223"/>
        <v>Jan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f t="shared" si="220"/>
        <v>42661.442060185189</v>
      </c>
      <c r="L3557" t="b">
        <v>0</v>
      </c>
      <c r="M3557">
        <v>14</v>
      </c>
      <c r="N3557" t="b">
        <v>1</v>
      </c>
      <c r="O3557" t="s">
        <v>8273</v>
      </c>
      <c r="P3557" t="s">
        <v>8274</v>
      </c>
      <c r="Q3557" s="13">
        <f t="shared" si="221"/>
        <v>2016</v>
      </c>
      <c r="R3557" s="16">
        <f t="shared" si="222"/>
        <v>10</v>
      </c>
      <c r="S3557" t="str">
        <f t="shared" si="223"/>
        <v>Oct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f t="shared" si="220"/>
        <v>41808.649583333332</v>
      </c>
      <c r="L3558" t="b">
        <v>0</v>
      </c>
      <c r="M3558">
        <v>20</v>
      </c>
      <c r="N3558" t="b">
        <v>1</v>
      </c>
      <c r="O3558" t="s">
        <v>8273</v>
      </c>
      <c r="P3558" t="s">
        <v>8274</v>
      </c>
      <c r="Q3558" s="13">
        <f t="shared" si="221"/>
        <v>2014</v>
      </c>
      <c r="R3558" s="16">
        <f t="shared" si="222"/>
        <v>6</v>
      </c>
      <c r="S3558" t="str">
        <f t="shared" si="223"/>
        <v>Jun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f t="shared" si="220"/>
        <v>41730.276747685188</v>
      </c>
      <c r="L3559" t="b">
        <v>0</v>
      </c>
      <c r="M3559">
        <v>558</v>
      </c>
      <c r="N3559" t="b">
        <v>1</v>
      </c>
      <c r="O3559" t="s">
        <v>8273</v>
      </c>
      <c r="P3559" t="s">
        <v>8274</v>
      </c>
      <c r="Q3559" s="13">
        <f t="shared" si="221"/>
        <v>2014</v>
      </c>
      <c r="R3559" s="16">
        <f t="shared" si="222"/>
        <v>4</v>
      </c>
      <c r="S3559" t="str">
        <f t="shared" si="223"/>
        <v>Apr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f t="shared" si="220"/>
        <v>42139.816840277781</v>
      </c>
      <c r="L3560" t="b">
        <v>0</v>
      </c>
      <c r="M3560">
        <v>22</v>
      </c>
      <c r="N3560" t="b">
        <v>1</v>
      </c>
      <c r="O3560" t="s">
        <v>8273</v>
      </c>
      <c r="P3560" t="s">
        <v>8274</v>
      </c>
      <c r="Q3560" s="13">
        <f t="shared" si="221"/>
        <v>2015</v>
      </c>
      <c r="R3560" s="16">
        <f t="shared" si="222"/>
        <v>5</v>
      </c>
      <c r="S3560" t="str">
        <f t="shared" si="223"/>
        <v>May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f t="shared" si="220"/>
        <v>42194.096157407403</v>
      </c>
      <c r="L3561" t="b">
        <v>0</v>
      </c>
      <c r="M3561">
        <v>24</v>
      </c>
      <c r="N3561" t="b">
        <v>1</v>
      </c>
      <c r="O3561" t="s">
        <v>8273</v>
      </c>
      <c r="P3561" t="s">
        <v>8274</v>
      </c>
      <c r="Q3561" s="13">
        <f t="shared" si="221"/>
        <v>2015</v>
      </c>
      <c r="R3561" s="16">
        <f t="shared" si="222"/>
        <v>7</v>
      </c>
      <c r="S3561" t="str">
        <f t="shared" si="223"/>
        <v>Jul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f t="shared" si="220"/>
        <v>42115.889652777783</v>
      </c>
      <c r="L3562" t="b">
        <v>0</v>
      </c>
      <c r="M3562">
        <v>74</v>
      </c>
      <c r="N3562" t="b">
        <v>1</v>
      </c>
      <c r="O3562" t="s">
        <v>8273</v>
      </c>
      <c r="P3562" t="s">
        <v>8274</v>
      </c>
      <c r="Q3562" s="13">
        <f t="shared" si="221"/>
        <v>2015</v>
      </c>
      <c r="R3562" s="16">
        <f t="shared" si="222"/>
        <v>4</v>
      </c>
      <c r="S3562" t="str">
        <f t="shared" si="223"/>
        <v>Apr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f t="shared" si="220"/>
        <v>42203.680300925931</v>
      </c>
      <c r="L3563" t="b">
        <v>0</v>
      </c>
      <c r="M3563">
        <v>54</v>
      </c>
      <c r="N3563" t="b">
        <v>1</v>
      </c>
      <c r="O3563" t="s">
        <v>8273</v>
      </c>
      <c r="P3563" t="s">
        <v>8274</v>
      </c>
      <c r="Q3563" s="13">
        <f t="shared" si="221"/>
        <v>2015</v>
      </c>
      <c r="R3563" s="16">
        <f t="shared" si="222"/>
        <v>7</v>
      </c>
      <c r="S3563" t="str">
        <f t="shared" si="223"/>
        <v>Jul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f t="shared" si="220"/>
        <v>42433.761886574073</v>
      </c>
      <c r="L3564" t="b">
        <v>0</v>
      </c>
      <c r="M3564">
        <v>31</v>
      </c>
      <c r="N3564" t="b">
        <v>1</v>
      </c>
      <c r="O3564" t="s">
        <v>8273</v>
      </c>
      <c r="P3564" t="s">
        <v>8274</v>
      </c>
      <c r="Q3564" s="13">
        <f t="shared" si="221"/>
        <v>2016</v>
      </c>
      <c r="R3564" s="16">
        <f t="shared" si="222"/>
        <v>3</v>
      </c>
      <c r="S3564" t="str">
        <f t="shared" si="223"/>
        <v>Mar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f t="shared" si="220"/>
        <v>42555.671944444446</v>
      </c>
      <c r="L3565" t="b">
        <v>0</v>
      </c>
      <c r="M3565">
        <v>25</v>
      </c>
      <c r="N3565" t="b">
        <v>1</v>
      </c>
      <c r="O3565" t="s">
        <v>8273</v>
      </c>
      <c r="P3565" t="s">
        <v>8274</v>
      </c>
      <c r="Q3565" s="13">
        <f t="shared" si="221"/>
        <v>2016</v>
      </c>
      <c r="R3565" s="16">
        <f t="shared" si="222"/>
        <v>7</v>
      </c>
      <c r="S3565" t="str">
        <f t="shared" si="223"/>
        <v>Jul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f t="shared" si="220"/>
        <v>42236.623252314821</v>
      </c>
      <c r="L3566" t="b">
        <v>0</v>
      </c>
      <c r="M3566">
        <v>17</v>
      </c>
      <c r="N3566" t="b">
        <v>1</v>
      </c>
      <c r="O3566" t="s">
        <v>8273</v>
      </c>
      <c r="P3566" t="s">
        <v>8274</v>
      </c>
      <c r="Q3566" s="13">
        <f t="shared" si="221"/>
        <v>2015</v>
      </c>
      <c r="R3566" s="16">
        <f t="shared" si="222"/>
        <v>8</v>
      </c>
      <c r="S3566" t="str">
        <f t="shared" si="223"/>
        <v>Aug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f t="shared" si="220"/>
        <v>41974.743148148147</v>
      </c>
      <c r="L3567" t="b">
        <v>0</v>
      </c>
      <c r="M3567">
        <v>12</v>
      </c>
      <c r="N3567" t="b">
        <v>1</v>
      </c>
      <c r="O3567" t="s">
        <v>8273</v>
      </c>
      <c r="P3567" t="s">
        <v>8274</v>
      </c>
      <c r="Q3567" s="13">
        <f t="shared" si="221"/>
        <v>2014</v>
      </c>
      <c r="R3567" s="16">
        <f t="shared" si="222"/>
        <v>12</v>
      </c>
      <c r="S3567" t="str">
        <f t="shared" si="223"/>
        <v>Dec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f t="shared" si="220"/>
        <v>41997.507905092592</v>
      </c>
      <c r="L3568" t="b">
        <v>0</v>
      </c>
      <c r="M3568">
        <v>38</v>
      </c>
      <c r="N3568" t="b">
        <v>1</v>
      </c>
      <c r="O3568" t="s">
        <v>8273</v>
      </c>
      <c r="P3568" t="s">
        <v>8274</v>
      </c>
      <c r="Q3568" s="13">
        <f t="shared" si="221"/>
        <v>2014</v>
      </c>
      <c r="R3568" s="16">
        <f t="shared" si="222"/>
        <v>12</v>
      </c>
      <c r="S3568" t="str">
        <f t="shared" si="223"/>
        <v>Dec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f t="shared" si="220"/>
        <v>42135.810694444444</v>
      </c>
      <c r="L3569" t="b">
        <v>0</v>
      </c>
      <c r="M3569">
        <v>41</v>
      </c>
      <c r="N3569" t="b">
        <v>1</v>
      </c>
      <c r="O3569" t="s">
        <v>8273</v>
      </c>
      <c r="P3569" t="s">
        <v>8274</v>
      </c>
      <c r="Q3569" s="13">
        <f t="shared" si="221"/>
        <v>2015</v>
      </c>
      <c r="R3569" s="16">
        <f t="shared" si="222"/>
        <v>5</v>
      </c>
      <c r="S3569" t="str">
        <f t="shared" si="223"/>
        <v>May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f t="shared" si="220"/>
        <v>41869.740671296298</v>
      </c>
      <c r="L3570" t="b">
        <v>0</v>
      </c>
      <c r="M3570">
        <v>19</v>
      </c>
      <c r="N3570" t="b">
        <v>1</v>
      </c>
      <c r="O3570" t="s">
        <v>8273</v>
      </c>
      <c r="P3570" t="s">
        <v>8274</v>
      </c>
      <c r="Q3570" s="13">
        <f t="shared" si="221"/>
        <v>2014</v>
      </c>
      <c r="R3570" s="16">
        <f t="shared" si="222"/>
        <v>8</v>
      </c>
      <c r="S3570" t="str">
        <f t="shared" si="223"/>
        <v>Aug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f t="shared" si="220"/>
        <v>41982.688611111109</v>
      </c>
      <c r="L3571" t="b">
        <v>0</v>
      </c>
      <c r="M3571">
        <v>41</v>
      </c>
      <c r="N3571" t="b">
        <v>1</v>
      </c>
      <c r="O3571" t="s">
        <v>8273</v>
      </c>
      <c r="P3571" t="s">
        <v>8274</v>
      </c>
      <c r="Q3571" s="13">
        <f t="shared" si="221"/>
        <v>2014</v>
      </c>
      <c r="R3571" s="16">
        <f t="shared" si="222"/>
        <v>12</v>
      </c>
      <c r="S3571" t="str">
        <f t="shared" si="223"/>
        <v>Dec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f t="shared" si="220"/>
        <v>41976.331979166673</v>
      </c>
      <c r="L3572" t="b">
        <v>0</v>
      </c>
      <c r="M3572">
        <v>26</v>
      </c>
      <c r="N3572" t="b">
        <v>1</v>
      </c>
      <c r="O3572" t="s">
        <v>8273</v>
      </c>
      <c r="P3572" t="s">
        <v>8274</v>
      </c>
      <c r="Q3572" s="13">
        <f t="shared" si="221"/>
        <v>2014</v>
      </c>
      <c r="R3572" s="16">
        <f t="shared" si="222"/>
        <v>12</v>
      </c>
      <c r="S3572" t="str">
        <f t="shared" si="223"/>
        <v>Dec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f t="shared" si="220"/>
        <v>41912.858946759261</v>
      </c>
      <c r="L3573" t="b">
        <v>0</v>
      </c>
      <c r="M3573">
        <v>25</v>
      </c>
      <c r="N3573" t="b">
        <v>1</v>
      </c>
      <c r="O3573" t="s">
        <v>8273</v>
      </c>
      <c r="P3573" t="s">
        <v>8274</v>
      </c>
      <c r="Q3573" s="13">
        <f t="shared" si="221"/>
        <v>2014</v>
      </c>
      <c r="R3573" s="16">
        <f t="shared" si="222"/>
        <v>9</v>
      </c>
      <c r="S3573" t="str">
        <f t="shared" si="223"/>
        <v>Sep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f t="shared" si="220"/>
        <v>42146.570393518516</v>
      </c>
      <c r="L3574" t="b">
        <v>0</v>
      </c>
      <c r="M3574">
        <v>9</v>
      </c>
      <c r="N3574" t="b">
        <v>1</v>
      </c>
      <c r="O3574" t="s">
        <v>8273</v>
      </c>
      <c r="P3574" t="s">
        <v>8274</v>
      </c>
      <c r="Q3574" s="13">
        <f t="shared" si="221"/>
        <v>2015</v>
      </c>
      <c r="R3574" s="16">
        <f t="shared" si="222"/>
        <v>5</v>
      </c>
      <c r="S3574" t="str">
        <f t="shared" si="223"/>
        <v>May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f t="shared" si="220"/>
        <v>41921.375532407408</v>
      </c>
      <c r="L3575" t="b">
        <v>0</v>
      </c>
      <c r="M3575">
        <v>78</v>
      </c>
      <c r="N3575" t="b">
        <v>1</v>
      </c>
      <c r="O3575" t="s">
        <v>8273</v>
      </c>
      <c r="P3575" t="s">
        <v>8274</v>
      </c>
      <c r="Q3575" s="13">
        <f t="shared" si="221"/>
        <v>2014</v>
      </c>
      <c r="R3575" s="16">
        <f t="shared" si="222"/>
        <v>10</v>
      </c>
      <c r="S3575" t="str">
        <f t="shared" si="223"/>
        <v>Oct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f t="shared" si="220"/>
        <v>41926.942685185182</v>
      </c>
      <c r="L3576" t="b">
        <v>0</v>
      </c>
      <c r="M3576">
        <v>45</v>
      </c>
      <c r="N3576" t="b">
        <v>1</v>
      </c>
      <c r="O3576" t="s">
        <v>8273</v>
      </c>
      <c r="P3576" t="s">
        <v>8274</v>
      </c>
      <c r="Q3576" s="13">
        <f t="shared" si="221"/>
        <v>2014</v>
      </c>
      <c r="R3576" s="16">
        <f t="shared" si="222"/>
        <v>10</v>
      </c>
      <c r="S3576" t="str">
        <f t="shared" si="223"/>
        <v>Oct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f t="shared" si="220"/>
        <v>42561.783877314811</v>
      </c>
      <c r="L3577" t="b">
        <v>0</v>
      </c>
      <c r="M3577">
        <v>102</v>
      </c>
      <c r="N3577" t="b">
        <v>1</v>
      </c>
      <c r="O3577" t="s">
        <v>8273</v>
      </c>
      <c r="P3577" t="s">
        <v>8274</v>
      </c>
      <c r="Q3577" s="13">
        <f t="shared" si="221"/>
        <v>2016</v>
      </c>
      <c r="R3577" s="16">
        <f t="shared" si="222"/>
        <v>7</v>
      </c>
      <c r="S3577" t="str">
        <f t="shared" si="223"/>
        <v>Jul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f t="shared" si="220"/>
        <v>42649.54923611111</v>
      </c>
      <c r="L3578" t="b">
        <v>0</v>
      </c>
      <c r="M3578">
        <v>5</v>
      </c>
      <c r="N3578" t="b">
        <v>1</v>
      </c>
      <c r="O3578" t="s">
        <v>8273</v>
      </c>
      <c r="P3578" t="s">
        <v>8274</v>
      </c>
      <c r="Q3578" s="13">
        <f t="shared" si="221"/>
        <v>2016</v>
      </c>
      <c r="R3578" s="16">
        <f t="shared" si="222"/>
        <v>10</v>
      </c>
      <c r="S3578" t="str">
        <f t="shared" si="223"/>
        <v>Oct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f t="shared" si="220"/>
        <v>42093.786840277782</v>
      </c>
      <c r="L3579" t="b">
        <v>0</v>
      </c>
      <c r="M3579">
        <v>27</v>
      </c>
      <c r="N3579" t="b">
        <v>1</v>
      </c>
      <c r="O3579" t="s">
        <v>8273</v>
      </c>
      <c r="P3579" t="s">
        <v>8274</v>
      </c>
      <c r="Q3579" s="13">
        <f t="shared" si="221"/>
        <v>2015</v>
      </c>
      <c r="R3579" s="16">
        <f t="shared" si="222"/>
        <v>3</v>
      </c>
      <c r="S3579" t="str">
        <f t="shared" si="223"/>
        <v>Mar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f t="shared" si="220"/>
        <v>42460.733530092592</v>
      </c>
      <c r="L3580" t="b">
        <v>0</v>
      </c>
      <c r="M3580">
        <v>37</v>
      </c>
      <c r="N3580" t="b">
        <v>1</v>
      </c>
      <c r="O3580" t="s">
        <v>8273</v>
      </c>
      <c r="P3580" t="s">
        <v>8274</v>
      </c>
      <c r="Q3580" s="13">
        <f t="shared" si="221"/>
        <v>2016</v>
      </c>
      <c r="R3580" s="16">
        <f t="shared" si="222"/>
        <v>3</v>
      </c>
      <c r="S3580" t="str">
        <f t="shared" si="223"/>
        <v>Mar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f t="shared" si="220"/>
        <v>42430.762222222227</v>
      </c>
      <c r="L3581" t="b">
        <v>0</v>
      </c>
      <c r="M3581">
        <v>14</v>
      </c>
      <c r="N3581" t="b">
        <v>1</v>
      </c>
      <c r="O3581" t="s">
        <v>8273</v>
      </c>
      <c r="P3581" t="s">
        <v>8274</v>
      </c>
      <c r="Q3581" s="13">
        <f t="shared" si="221"/>
        <v>2016</v>
      </c>
      <c r="R3581" s="16">
        <f t="shared" si="222"/>
        <v>3</v>
      </c>
      <c r="S3581" t="str">
        <f t="shared" si="223"/>
        <v>Mar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f t="shared" si="220"/>
        <v>42026.176180555558</v>
      </c>
      <c r="L3582" t="b">
        <v>0</v>
      </c>
      <c r="M3582">
        <v>27</v>
      </c>
      <c r="N3582" t="b">
        <v>1</v>
      </c>
      <c r="O3582" t="s">
        <v>8273</v>
      </c>
      <c r="P3582" t="s">
        <v>8274</v>
      </c>
      <c r="Q3582" s="13">
        <f t="shared" si="221"/>
        <v>2015</v>
      </c>
      <c r="R3582" s="16">
        <f t="shared" si="222"/>
        <v>1</v>
      </c>
      <c r="S3582" t="str">
        <f t="shared" si="223"/>
        <v>Jan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f t="shared" si="220"/>
        <v>41836.471180555556</v>
      </c>
      <c r="L3583" t="b">
        <v>0</v>
      </c>
      <c r="M3583">
        <v>45</v>
      </c>
      <c r="N3583" t="b">
        <v>1</v>
      </c>
      <c r="O3583" t="s">
        <v>8273</v>
      </c>
      <c r="P3583" t="s">
        <v>8274</v>
      </c>
      <c r="Q3583" s="13">
        <f t="shared" si="221"/>
        <v>2014</v>
      </c>
      <c r="R3583" s="16">
        <f t="shared" si="222"/>
        <v>7</v>
      </c>
      <c r="S3583" t="str">
        <f t="shared" si="223"/>
        <v>Jul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f t="shared" si="220"/>
        <v>42451.095856481479</v>
      </c>
      <c r="L3584" t="b">
        <v>0</v>
      </c>
      <c r="M3584">
        <v>49</v>
      </c>
      <c r="N3584" t="b">
        <v>1</v>
      </c>
      <c r="O3584" t="s">
        <v>8273</v>
      </c>
      <c r="P3584" t="s">
        <v>8274</v>
      </c>
      <c r="Q3584" s="13">
        <f t="shared" si="221"/>
        <v>2016</v>
      </c>
      <c r="R3584" s="16">
        <f t="shared" si="222"/>
        <v>3</v>
      </c>
      <c r="S3584" t="str">
        <f t="shared" si="223"/>
        <v>Mar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f t="shared" si="220"/>
        <v>42418.425983796296</v>
      </c>
      <c r="L3585" t="b">
        <v>0</v>
      </c>
      <c r="M3585">
        <v>24</v>
      </c>
      <c r="N3585" t="b">
        <v>1</v>
      </c>
      <c r="O3585" t="s">
        <v>8273</v>
      </c>
      <c r="P3585" t="s">
        <v>8274</v>
      </c>
      <c r="Q3585" s="13">
        <f t="shared" si="221"/>
        <v>2016</v>
      </c>
      <c r="R3585" s="16">
        <f t="shared" si="222"/>
        <v>2</v>
      </c>
      <c r="S3585" t="str">
        <f t="shared" si="223"/>
        <v>Feb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f t="shared" si="220"/>
        <v>42168.316481481481</v>
      </c>
      <c r="L3586" t="b">
        <v>0</v>
      </c>
      <c r="M3586">
        <v>112</v>
      </c>
      <c r="N3586" t="b">
        <v>1</v>
      </c>
      <c r="O3586" t="s">
        <v>8273</v>
      </c>
      <c r="P3586" t="s">
        <v>8274</v>
      </c>
      <c r="Q3586" s="13">
        <f t="shared" si="221"/>
        <v>2015</v>
      </c>
      <c r="R3586" s="16">
        <f t="shared" si="222"/>
        <v>6</v>
      </c>
      <c r="S3586" t="str">
        <f t="shared" si="223"/>
        <v>Jun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f t="shared" ref="K3587:K3650" si="224">J3587/60/60/24+DATE(1970,1,1)</f>
        <v>41964.716319444444</v>
      </c>
      <c r="L3587" t="b">
        <v>0</v>
      </c>
      <c r="M3587">
        <v>23</v>
      </c>
      <c r="N3587" t="b">
        <v>1</v>
      </c>
      <c r="O3587" t="s">
        <v>8273</v>
      </c>
      <c r="P3587" t="s">
        <v>8274</v>
      </c>
      <c r="Q3587" s="13">
        <f t="shared" ref="Q3587:Q3650" si="225">YEAR(K3587)</f>
        <v>2014</v>
      </c>
      <c r="R3587" s="16">
        <f t="shared" ref="R3587:R3650" si="226">MONTH(K3587)</f>
        <v>11</v>
      </c>
      <c r="S3587" t="str">
        <f t="shared" ref="S3587:S3650" si="227">TEXT(R3587*29,"MMM")</f>
        <v>Nov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f t="shared" si="224"/>
        <v>42576.697569444441</v>
      </c>
      <c r="L3588" t="b">
        <v>0</v>
      </c>
      <c r="M3588">
        <v>54</v>
      </c>
      <c r="N3588" t="b">
        <v>1</v>
      </c>
      <c r="O3588" t="s">
        <v>8273</v>
      </c>
      <c r="P3588" t="s">
        <v>8274</v>
      </c>
      <c r="Q3588" s="13">
        <f t="shared" si="225"/>
        <v>2016</v>
      </c>
      <c r="R3588" s="16">
        <f t="shared" si="226"/>
        <v>7</v>
      </c>
      <c r="S3588" t="str">
        <f t="shared" si="227"/>
        <v>Jul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f t="shared" si="224"/>
        <v>42503.539976851855</v>
      </c>
      <c r="L3589" t="b">
        <v>0</v>
      </c>
      <c r="M3589">
        <v>28</v>
      </c>
      <c r="N3589" t="b">
        <v>1</v>
      </c>
      <c r="O3589" t="s">
        <v>8273</v>
      </c>
      <c r="P3589" t="s">
        <v>8274</v>
      </c>
      <c r="Q3589" s="13">
        <f t="shared" si="225"/>
        <v>2016</v>
      </c>
      <c r="R3589" s="16">
        <f t="shared" si="226"/>
        <v>5</v>
      </c>
      <c r="S3589" t="str">
        <f t="shared" si="227"/>
        <v>May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f t="shared" si="224"/>
        <v>42101.828819444447</v>
      </c>
      <c r="L3590" t="b">
        <v>0</v>
      </c>
      <c r="M3590">
        <v>11</v>
      </c>
      <c r="N3590" t="b">
        <v>1</v>
      </c>
      <c r="O3590" t="s">
        <v>8273</v>
      </c>
      <c r="P3590" t="s">
        <v>8274</v>
      </c>
      <c r="Q3590" s="13">
        <f t="shared" si="225"/>
        <v>2015</v>
      </c>
      <c r="R3590" s="16">
        <f t="shared" si="226"/>
        <v>4</v>
      </c>
      <c r="S3590" t="str">
        <f t="shared" si="227"/>
        <v>Apr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f t="shared" si="224"/>
        <v>42125.647534722222</v>
      </c>
      <c r="L3591" t="b">
        <v>0</v>
      </c>
      <c r="M3591">
        <v>62</v>
      </c>
      <c r="N3591" t="b">
        <v>1</v>
      </c>
      <c r="O3591" t="s">
        <v>8273</v>
      </c>
      <c r="P3591" t="s">
        <v>8274</v>
      </c>
      <c r="Q3591" s="13">
        <f t="shared" si="225"/>
        <v>2015</v>
      </c>
      <c r="R3591" s="16">
        <f t="shared" si="226"/>
        <v>5</v>
      </c>
      <c r="S3591" t="str">
        <f t="shared" si="227"/>
        <v>May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f t="shared" si="224"/>
        <v>41902.333726851852</v>
      </c>
      <c r="L3592" t="b">
        <v>0</v>
      </c>
      <c r="M3592">
        <v>73</v>
      </c>
      <c r="N3592" t="b">
        <v>1</v>
      </c>
      <c r="O3592" t="s">
        <v>8273</v>
      </c>
      <c r="P3592" t="s">
        <v>8274</v>
      </c>
      <c r="Q3592" s="13">
        <f t="shared" si="225"/>
        <v>2014</v>
      </c>
      <c r="R3592" s="16">
        <f t="shared" si="226"/>
        <v>9</v>
      </c>
      <c r="S3592" t="str">
        <f t="shared" si="227"/>
        <v>Sep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f t="shared" si="224"/>
        <v>42003.948425925926</v>
      </c>
      <c r="L3593" t="b">
        <v>0</v>
      </c>
      <c r="M3593">
        <v>18</v>
      </c>
      <c r="N3593" t="b">
        <v>1</v>
      </c>
      <c r="O3593" t="s">
        <v>8273</v>
      </c>
      <c r="P3593" t="s">
        <v>8274</v>
      </c>
      <c r="Q3593" s="13">
        <f t="shared" si="225"/>
        <v>2014</v>
      </c>
      <c r="R3593" s="16">
        <f t="shared" si="226"/>
        <v>12</v>
      </c>
      <c r="S3593" t="str">
        <f t="shared" si="227"/>
        <v>Dec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f t="shared" si="224"/>
        <v>41988.829942129625</v>
      </c>
      <c r="L3594" t="b">
        <v>0</v>
      </c>
      <c r="M3594">
        <v>35</v>
      </c>
      <c r="N3594" t="b">
        <v>1</v>
      </c>
      <c r="O3594" t="s">
        <v>8273</v>
      </c>
      <c r="P3594" t="s">
        <v>8274</v>
      </c>
      <c r="Q3594" s="13">
        <f t="shared" si="225"/>
        <v>2014</v>
      </c>
      <c r="R3594" s="16">
        <f t="shared" si="226"/>
        <v>12</v>
      </c>
      <c r="S3594" t="str">
        <f t="shared" si="227"/>
        <v>Dec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f t="shared" si="224"/>
        <v>41974.898599537039</v>
      </c>
      <c r="L3595" t="b">
        <v>0</v>
      </c>
      <c r="M3595">
        <v>43</v>
      </c>
      <c r="N3595" t="b">
        <v>1</v>
      </c>
      <c r="O3595" t="s">
        <v>8273</v>
      </c>
      <c r="P3595" t="s">
        <v>8274</v>
      </c>
      <c r="Q3595" s="13">
        <f t="shared" si="225"/>
        <v>2014</v>
      </c>
      <c r="R3595" s="16">
        <f t="shared" si="226"/>
        <v>12</v>
      </c>
      <c r="S3595" t="str">
        <f t="shared" si="227"/>
        <v>Dec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f t="shared" si="224"/>
        <v>42592.066921296297</v>
      </c>
      <c r="L3596" t="b">
        <v>0</v>
      </c>
      <c r="M3596">
        <v>36</v>
      </c>
      <c r="N3596" t="b">
        <v>1</v>
      </c>
      <c r="O3596" t="s">
        <v>8273</v>
      </c>
      <c r="P3596" t="s">
        <v>8274</v>
      </c>
      <c r="Q3596" s="13">
        <f t="shared" si="225"/>
        <v>2016</v>
      </c>
      <c r="R3596" s="16">
        <f t="shared" si="226"/>
        <v>8</v>
      </c>
      <c r="S3596" t="str">
        <f t="shared" si="227"/>
        <v>Aug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f t="shared" si="224"/>
        <v>42050.008368055554</v>
      </c>
      <c r="L3597" t="b">
        <v>0</v>
      </c>
      <c r="M3597">
        <v>62</v>
      </c>
      <c r="N3597" t="b">
        <v>1</v>
      </c>
      <c r="O3597" t="s">
        <v>8273</v>
      </c>
      <c r="P3597" t="s">
        <v>8274</v>
      </c>
      <c r="Q3597" s="13">
        <f t="shared" si="225"/>
        <v>2015</v>
      </c>
      <c r="R3597" s="16">
        <f t="shared" si="226"/>
        <v>2</v>
      </c>
      <c r="S3597" t="str">
        <f t="shared" si="227"/>
        <v>Feb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f t="shared" si="224"/>
        <v>41856.715069444443</v>
      </c>
      <c r="L3598" t="b">
        <v>0</v>
      </c>
      <c r="M3598">
        <v>15</v>
      </c>
      <c r="N3598" t="b">
        <v>1</v>
      </c>
      <c r="O3598" t="s">
        <v>8273</v>
      </c>
      <c r="P3598" t="s">
        <v>8274</v>
      </c>
      <c r="Q3598" s="13">
        <f t="shared" si="225"/>
        <v>2014</v>
      </c>
      <c r="R3598" s="16">
        <f t="shared" si="226"/>
        <v>8</v>
      </c>
      <c r="S3598" t="str">
        <f t="shared" si="227"/>
        <v>Aug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f t="shared" si="224"/>
        <v>42417.585532407407</v>
      </c>
      <c r="L3599" t="b">
        <v>0</v>
      </c>
      <c r="M3599">
        <v>33</v>
      </c>
      <c r="N3599" t="b">
        <v>1</v>
      </c>
      <c r="O3599" t="s">
        <v>8273</v>
      </c>
      <c r="P3599" t="s">
        <v>8274</v>
      </c>
      <c r="Q3599" s="13">
        <f t="shared" si="225"/>
        <v>2016</v>
      </c>
      <c r="R3599" s="16">
        <f t="shared" si="226"/>
        <v>2</v>
      </c>
      <c r="S3599" t="str">
        <f t="shared" si="227"/>
        <v>Feb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f t="shared" si="224"/>
        <v>41866.79886574074</v>
      </c>
      <c r="L3600" t="b">
        <v>0</v>
      </c>
      <c r="M3600">
        <v>27</v>
      </c>
      <c r="N3600" t="b">
        <v>1</v>
      </c>
      <c r="O3600" t="s">
        <v>8273</v>
      </c>
      <c r="P3600" t="s">
        <v>8274</v>
      </c>
      <c r="Q3600" s="13">
        <f t="shared" si="225"/>
        <v>2014</v>
      </c>
      <c r="R3600" s="16">
        <f t="shared" si="226"/>
        <v>8</v>
      </c>
      <c r="S3600" t="str">
        <f t="shared" si="227"/>
        <v>Aug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f t="shared" si="224"/>
        <v>42220.79487268519</v>
      </c>
      <c r="L3601" t="b">
        <v>0</v>
      </c>
      <c r="M3601">
        <v>17</v>
      </c>
      <c r="N3601" t="b">
        <v>1</v>
      </c>
      <c r="O3601" t="s">
        <v>8273</v>
      </c>
      <c r="P3601" t="s">
        <v>8274</v>
      </c>
      <c r="Q3601" s="13">
        <f t="shared" si="225"/>
        <v>2015</v>
      </c>
      <c r="R3601" s="16">
        <f t="shared" si="226"/>
        <v>8</v>
      </c>
      <c r="S3601" t="str">
        <f t="shared" si="227"/>
        <v>Aug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f t="shared" si="224"/>
        <v>42628.849120370374</v>
      </c>
      <c r="L3602" t="b">
        <v>0</v>
      </c>
      <c r="M3602">
        <v>4</v>
      </c>
      <c r="N3602" t="b">
        <v>1</v>
      </c>
      <c r="O3602" t="s">
        <v>8273</v>
      </c>
      <c r="P3602" t="s">
        <v>8274</v>
      </c>
      <c r="Q3602" s="13">
        <f t="shared" si="225"/>
        <v>2016</v>
      </c>
      <c r="R3602" s="16">
        <f t="shared" si="226"/>
        <v>9</v>
      </c>
      <c r="S3602" t="str">
        <f t="shared" si="227"/>
        <v>Sep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f t="shared" si="224"/>
        <v>41990.99863425926</v>
      </c>
      <c r="L3603" t="b">
        <v>0</v>
      </c>
      <c r="M3603">
        <v>53</v>
      </c>
      <c r="N3603" t="b">
        <v>1</v>
      </c>
      <c r="O3603" t="s">
        <v>8273</v>
      </c>
      <c r="P3603" t="s">
        <v>8274</v>
      </c>
      <c r="Q3603" s="13">
        <f t="shared" si="225"/>
        <v>2014</v>
      </c>
      <c r="R3603" s="16">
        <f t="shared" si="226"/>
        <v>12</v>
      </c>
      <c r="S3603" t="str">
        <f t="shared" si="227"/>
        <v>Dec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f t="shared" si="224"/>
        <v>42447.894432870366</v>
      </c>
      <c r="L3604" t="b">
        <v>0</v>
      </c>
      <c r="M3604">
        <v>49</v>
      </c>
      <c r="N3604" t="b">
        <v>1</v>
      </c>
      <c r="O3604" t="s">
        <v>8273</v>
      </c>
      <c r="P3604" t="s">
        <v>8274</v>
      </c>
      <c r="Q3604" s="13">
        <f t="shared" si="225"/>
        <v>2016</v>
      </c>
      <c r="R3604" s="16">
        <f t="shared" si="226"/>
        <v>3</v>
      </c>
      <c r="S3604" t="str">
        <f t="shared" si="227"/>
        <v>Mar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f t="shared" si="224"/>
        <v>42283.864351851851</v>
      </c>
      <c r="L3605" t="b">
        <v>0</v>
      </c>
      <c r="M3605">
        <v>57</v>
      </c>
      <c r="N3605" t="b">
        <v>1</v>
      </c>
      <c r="O3605" t="s">
        <v>8273</v>
      </c>
      <c r="P3605" t="s">
        <v>8274</v>
      </c>
      <c r="Q3605" s="13">
        <f t="shared" si="225"/>
        <v>2015</v>
      </c>
      <c r="R3605" s="16">
        <f t="shared" si="226"/>
        <v>10</v>
      </c>
      <c r="S3605" t="str">
        <f t="shared" si="227"/>
        <v>Oct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f t="shared" si="224"/>
        <v>42483.015694444446</v>
      </c>
      <c r="L3606" t="b">
        <v>0</v>
      </c>
      <c r="M3606">
        <v>69</v>
      </c>
      <c r="N3606" t="b">
        <v>1</v>
      </c>
      <c r="O3606" t="s">
        <v>8273</v>
      </c>
      <c r="P3606" t="s">
        <v>8274</v>
      </c>
      <c r="Q3606" s="13">
        <f t="shared" si="225"/>
        <v>2016</v>
      </c>
      <c r="R3606" s="16">
        <f t="shared" si="226"/>
        <v>4</v>
      </c>
      <c r="S3606" t="str">
        <f t="shared" si="227"/>
        <v>Apr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f t="shared" si="224"/>
        <v>42383.793124999997</v>
      </c>
      <c r="L3607" t="b">
        <v>0</v>
      </c>
      <c r="M3607">
        <v>15</v>
      </c>
      <c r="N3607" t="b">
        <v>1</v>
      </c>
      <c r="O3607" t="s">
        <v>8273</v>
      </c>
      <c r="P3607" t="s">
        <v>8274</v>
      </c>
      <c r="Q3607" s="13">
        <f t="shared" si="225"/>
        <v>2016</v>
      </c>
      <c r="R3607" s="16">
        <f t="shared" si="226"/>
        <v>1</v>
      </c>
      <c r="S3607" t="str">
        <f t="shared" si="227"/>
        <v>Jan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f t="shared" si="224"/>
        <v>42566.604826388888</v>
      </c>
      <c r="L3608" t="b">
        <v>0</v>
      </c>
      <c r="M3608">
        <v>64</v>
      </c>
      <c r="N3608" t="b">
        <v>1</v>
      </c>
      <c r="O3608" t="s">
        <v>8273</v>
      </c>
      <c r="P3608" t="s">
        <v>8274</v>
      </c>
      <c r="Q3608" s="13">
        <f t="shared" si="225"/>
        <v>2016</v>
      </c>
      <c r="R3608" s="16">
        <f t="shared" si="226"/>
        <v>7</v>
      </c>
      <c r="S3608" t="str">
        <f t="shared" si="227"/>
        <v>Jul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f t="shared" si="224"/>
        <v>42338.963912037041</v>
      </c>
      <c r="L3609" t="b">
        <v>0</v>
      </c>
      <c r="M3609">
        <v>20</v>
      </c>
      <c r="N3609" t="b">
        <v>1</v>
      </c>
      <c r="O3609" t="s">
        <v>8273</v>
      </c>
      <c r="P3609" t="s">
        <v>8274</v>
      </c>
      <c r="Q3609" s="13">
        <f t="shared" si="225"/>
        <v>2015</v>
      </c>
      <c r="R3609" s="16">
        <f t="shared" si="226"/>
        <v>11</v>
      </c>
      <c r="S3609" t="str">
        <f t="shared" si="227"/>
        <v>Nov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f t="shared" si="224"/>
        <v>42506.709375000006</v>
      </c>
      <c r="L3610" t="b">
        <v>0</v>
      </c>
      <c r="M3610">
        <v>27</v>
      </c>
      <c r="N3610" t="b">
        <v>1</v>
      </c>
      <c r="O3610" t="s">
        <v>8273</v>
      </c>
      <c r="P3610" t="s">
        <v>8274</v>
      </c>
      <c r="Q3610" s="13">
        <f t="shared" si="225"/>
        <v>2016</v>
      </c>
      <c r="R3610" s="16">
        <f t="shared" si="226"/>
        <v>5</v>
      </c>
      <c r="S3610" t="str">
        <f t="shared" si="227"/>
        <v>May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f t="shared" si="224"/>
        <v>42429.991724537031</v>
      </c>
      <c r="L3611" t="b">
        <v>0</v>
      </c>
      <c r="M3611">
        <v>21</v>
      </c>
      <c r="N3611" t="b">
        <v>1</v>
      </c>
      <c r="O3611" t="s">
        <v>8273</v>
      </c>
      <c r="P3611" t="s">
        <v>8274</v>
      </c>
      <c r="Q3611" s="13">
        <f t="shared" si="225"/>
        <v>2016</v>
      </c>
      <c r="R3611" s="16">
        <f t="shared" si="226"/>
        <v>2</v>
      </c>
      <c r="S3611" t="str">
        <f t="shared" si="227"/>
        <v>Feb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f t="shared" si="224"/>
        <v>42203.432129629626</v>
      </c>
      <c r="L3612" t="b">
        <v>0</v>
      </c>
      <c r="M3612">
        <v>31</v>
      </c>
      <c r="N3612" t="b">
        <v>1</v>
      </c>
      <c r="O3612" t="s">
        <v>8273</v>
      </c>
      <c r="P3612" t="s">
        <v>8274</v>
      </c>
      <c r="Q3612" s="13">
        <f t="shared" si="225"/>
        <v>2015</v>
      </c>
      <c r="R3612" s="16">
        <f t="shared" si="226"/>
        <v>7</v>
      </c>
      <c r="S3612" t="str">
        <f t="shared" si="227"/>
        <v>Jul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f t="shared" si="224"/>
        <v>42072.370381944449</v>
      </c>
      <c r="L3613" t="b">
        <v>0</v>
      </c>
      <c r="M3613">
        <v>51</v>
      </c>
      <c r="N3613" t="b">
        <v>1</v>
      </c>
      <c r="O3613" t="s">
        <v>8273</v>
      </c>
      <c r="P3613" t="s">
        <v>8274</v>
      </c>
      <c r="Q3613" s="13">
        <f t="shared" si="225"/>
        <v>2015</v>
      </c>
      <c r="R3613" s="16">
        <f t="shared" si="226"/>
        <v>3</v>
      </c>
      <c r="S3613" t="str">
        <f t="shared" si="227"/>
        <v>Mar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f t="shared" si="224"/>
        <v>41789.726979166669</v>
      </c>
      <c r="L3614" t="b">
        <v>0</v>
      </c>
      <c r="M3614">
        <v>57</v>
      </c>
      <c r="N3614" t="b">
        <v>1</v>
      </c>
      <c r="O3614" t="s">
        <v>8273</v>
      </c>
      <c r="P3614" t="s">
        <v>8274</v>
      </c>
      <c r="Q3614" s="13">
        <f t="shared" si="225"/>
        <v>2014</v>
      </c>
      <c r="R3614" s="16">
        <f t="shared" si="226"/>
        <v>5</v>
      </c>
      <c r="S3614" t="str">
        <f t="shared" si="227"/>
        <v>May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f t="shared" si="224"/>
        <v>41788.58997685185</v>
      </c>
      <c r="L3615" t="b">
        <v>0</v>
      </c>
      <c r="M3615">
        <v>20</v>
      </c>
      <c r="N3615" t="b">
        <v>1</v>
      </c>
      <c r="O3615" t="s">
        <v>8273</v>
      </c>
      <c r="P3615" t="s">
        <v>8274</v>
      </c>
      <c r="Q3615" s="13">
        <f t="shared" si="225"/>
        <v>2014</v>
      </c>
      <c r="R3615" s="16">
        <f t="shared" si="226"/>
        <v>5</v>
      </c>
      <c r="S3615" t="str">
        <f t="shared" si="227"/>
        <v>May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f t="shared" si="224"/>
        <v>42144.041851851856</v>
      </c>
      <c r="L3616" t="b">
        <v>0</v>
      </c>
      <c r="M3616">
        <v>71</v>
      </c>
      <c r="N3616" t="b">
        <v>1</v>
      </c>
      <c r="O3616" t="s">
        <v>8273</v>
      </c>
      <c r="P3616" t="s">
        <v>8274</v>
      </c>
      <c r="Q3616" s="13">
        <f t="shared" si="225"/>
        <v>2015</v>
      </c>
      <c r="R3616" s="16">
        <f t="shared" si="226"/>
        <v>5</v>
      </c>
      <c r="S3616" t="str">
        <f t="shared" si="227"/>
        <v>May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f t="shared" si="224"/>
        <v>42318.593703703707</v>
      </c>
      <c r="L3617" t="b">
        <v>0</v>
      </c>
      <c r="M3617">
        <v>72</v>
      </c>
      <c r="N3617" t="b">
        <v>1</v>
      </c>
      <c r="O3617" t="s">
        <v>8273</v>
      </c>
      <c r="P3617" t="s">
        <v>8274</v>
      </c>
      <c r="Q3617" s="13">
        <f t="shared" si="225"/>
        <v>2015</v>
      </c>
      <c r="R3617" s="16">
        <f t="shared" si="226"/>
        <v>11</v>
      </c>
      <c r="S3617" t="str">
        <f t="shared" si="227"/>
        <v>Nov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f t="shared" si="224"/>
        <v>42052.949814814812</v>
      </c>
      <c r="L3618" t="b">
        <v>0</v>
      </c>
      <c r="M3618">
        <v>45</v>
      </c>
      <c r="N3618" t="b">
        <v>1</v>
      </c>
      <c r="O3618" t="s">
        <v>8273</v>
      </c>
      <c r="P3618" t="s">
        <v>8274</v>
      </c>
      <c r="Q3618" s="13">
        <f t="shared" si="225"/>
        <v>2015</v>
      </c>
      <c r="R3618" s="16">
        <f t="shared" si="226"/>
        <v>2</v>
      </c>
      <c r="S3618" t="str">
        <f t="shared" si="227"/>
        <v>Feb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f t="shared" si="224"/>
        <v>42779.610289351855</v>
      </c>
      <c r="L3619" t="b">
        <v>0</v>
      </c>
      <c r="M3619">
        <v>51</v>
      </c>
      <c r="N3619" t="b">
        <v>1</v>
      </c>
      <c r="O3619" t="s">
        <v>8273</v>
      </c>
      <c r="P3619" t="s">
        <v>8274</v>
      </c>
      <c r="Q3619" s="13">
        <f t="shared" si="225"/>
        <v>2017</v>
      </c>
      <c r="R3619" s="16">
        <f t="shared" si="226"/>
        <v>2</v>
      </c>
      <c r="S3619" t="str">
        <f t="shared" si="227"/>
        <v>Feb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f t="shared" si="224"/>
        <v>42128.627893518518</v>
      </c>
      <c r="L3620" t="b">
        <v>0</v>
      </c>
      <c r="M3620">
        <v>56</v>
      </c>
      <c r="N3620" t="b">
        <v>1</v>
      </c>
      <c r="O3620" t="s">
        <v>8273</v>
      </c>
      <c r="P3620" t="s">
        <v>8274</v>
      </c>
      <c r="Q3620" s="13">
        <f t="shared" si="225"/>
        <v>2015</v>
      </c>
      <c r="R3620" s="16">
        <f t="shared" si="226"/>
        <v>5</v>
      </c>
      <c r="S3620" t="str">
        <f t="shared" si="227"/>
        <v>May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f t="shared" si="224"/>
        <v>42661.132245370376</v>
      </c>
      <c r="L3621" t="b">
        <v>0</v>
      </c>
      <c r="M3621">
        <v>17</v>
      </c>
      <c r="N3621" t="b">
        <v>1</v>
      </c>
      <c r="O3621" t="s">
        <v>8273</v>
      </c>
      <c r="P3621" t="s">
        <v>8274</v>
      </c>
      <c r="Q3621" s="13">
        <f t="shared" si="225"/>
        <v>2016</v>
      </c>
      <c r="R3621" s="16">
        <f t="shared" si="226"/>
        <v>10</v>
      </c>
      <c r="S3621" t="str">
        <f t="shared" si="227"/>
        <v>Oct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f t="shared" si="224"/>
        <v>42037.938206018516</v>
      </c>
      <c r="L3622" t="b">
        <v>0</v>
      </c>
      <c r="M3622">
        <v>197</v>
      </c>
      <c r="N3622" t="b">
        <v>1</v>
      </c>
      <c r="O3622" t="s">
        <v>8273</v>
      </c>
      <c r="P3622" t="s">
        <v>8274</v>
      </c>
      <c r="Q3622" s="13">
        <f t="shared" si="225"/>
        <v>2015</v>
      </c>
      <c r="R3622" s="16">
        <f t="shared" si="226"/>
        <v>2</v>
      </c>
      <c r="S3622" t="str">
        <f t="shared" si="227"/>
        <v>Feb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f t="shared" si="224"/>
        <v>42619.935694444444</v>
      </c>
      <c r="L3623" t="b">
        <v>0</v>
      </c>
      <c r="M3623">
        <v>70</v>
      </c>
      <c r="N3623" t="b">
        <v>1</v>
      </c>
      <c r="O3623" t="s">
        <v>8273</v>
      </c>
      <c r="P3623" t="s">
        <v>8274</v>
      </c>
      <c r="Q3623" s="13">
        <f t="shared" si="225"/>
        <v>2016</v>
      </c>
      <c r="R3623" s="16">
        <f t="shared" si="226"/>
        <v>9</v>
      </c>
      <c r="S3623" t="str">
        <f t="shared" si="227"/>
        <v>Sep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f t="shared" si="224"/>
        <v>41877.221886574072</v>
      </c>
      <c r="L3624" t="b">
        <v>0</v>
      </c>
      <c r="M3624">
        <v>21</v>
      </c>
      <c r="N3624" t="b">
        <v>1</v>
      </c>
      <c r="O3624" t="s">
        <v>8273</v>
      </c>
      <c r="P3624" t="s">
        <v>8274</v>
      </c>
      <c r="Q3624" s="13">
        <f t="shared" si="225"/>
        <v>2014</v>
      </c>
      <c r="R3624" s="16">
        <f t="shared" si="226"/>
        <v>8</v>
      </c>
      <c r="S3624" t="str">
        <f t="shared" si="227"/>
        <v>Aug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f t="shared" si="224"/>
        <v>41828.736921296295</v>
      </c>
      <c r="L3625" t="b">
        <v>0</v>
      </c>
      <c r="M3625">
        <v>34</v>
      </c>
      <c r="N3625" t="b">
        <v>1</v>
      </c>
      <c r="O3625" t="s">
        <v>8273</v>
      </c>
      <c r="P3625" t="s">
        <v>8274</v>
      </c>
      <c r="Q3625" s="13">
        <f t="shared" si="225"/>
        <v>2014</v>
      </c>
      <c r="R3625" s="16">
        <f t="shared" si="226"/>
        <v>7</v>
      </c>
      <c r="S3625" t="str">
        <f t="shared" si="227"/>
        <v>Jul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f t="shared" si="224"/>
        <v>42545.774189814809</v>
      </c>
      <c r="L3626" t="b">
        <v>0</v>
      </c>
      <c r="M3626">
        <v>39</v>
      </c>
      <c r="N3626" t="b">
        <v>1</v>
      </c>
      <c r="O3626" t="s">
        <v>8273</v>
      </c>
      <c r="P3626" t="s">
        <v>8274</v>
      </c>
      <c r="Q3626" s="13">
        <f t="shared" si="225"/>
        <v>2016</v>
      </c>
      <c r="R3626" s="16">
        <f t="shared" si="226"/>
        <v>6</v>
      </c>
      <c r="S3626" t="str">
        <f t="shared" si="227"/>
        <v>Jun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f t="shared" si="224"/>
        <v>42157.652511574073</v>
      </c>
      <c r="L3627" t="b">
        <v>0</v>
      </c>
      <c r="M3627">
        <v>78</v>
      </c>
      <c r="N3627" t="b">
        <v>1</v>
      </c>
      <c r="O3627" t="s">
        <v>8273</v>
      </c>
      <c r="P3627" t="s">
        <v>8274</v>
      </c>
      <c r="Q3627" s="13">
        <f t="shared" si="225"/>
        <v>2015</v>
      </c>
      <c r="R3627" s="16">
        <f t="shared" si="226"/>
        <v>6</v>
      </c>
      <c r="S3627" t="str">
        <f t="shared" si="227"/>
        <v>Jun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f t="shared" si="224"/>
        <v>41846.667326388888</v>
      </c>
      <c r="L3628" t="b">
        <v>0</v>
      </c>
      <c r="M3628">
        <v>48</v>
      </c>
      <c r="N3628" t="b">
        <v>1</v>
      </c>
      <c r="O3628" t="s">
        <v>8273</v>
      </c>
      <c r="P3628" t="s">
        <v>8274</v>
      </c>
      <c r="Q3628" s="13">
        <f t="shared" si="225"/>
        <v>2014</v>
      </c>
      <c r="R3628" s="16">
        <f t="shared" si="226"/>
        <v>7</v>
      </c>
      <c r="S3628" t="str">
        <f t="shared" si="227"/>
        <v>Jul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f t="shared" si="224"/>
        <v>42460.741747685184</v>
      </c>
      <c r="L3629" t="b">
        <v>0</v>
      </c>
      <c r="M3629">
        <v>29</v>
      </c>
      <c r="N3629" t="b">
        <v>1</v>
      </c>
      <c r="O3629" t="s">
        <v>8273</v>
      </c>
      <c r="P3629" t="s">
        <v>8274</v>
      </c>
      <c r="Q3629" s="13">
        <f t="shared" si="225"/>
        <v>2016</v>
      </c>
      <c r="R3629" s="16">
        <f t="shared" si="226"/>
        <v>3</v>
      </c>
      <c r="S3629" t="str">
        <f t="shared" si="227"/>
        <v>Mar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f t="shared" si="224"/>
        <v>42291.833287037036</v>
      </c>
      <c r="L3630" t="b">
        <v>0</v>
      </c>
      <c r="M3630">
        <v>0</v>
      </c>
      <c r="N3630" t="b">
        <v>0</v>
      </c>
      <c r="O3630" t="s">
        <v>8273</v>
      </c>
      <c r="P3630" t="s">
        <v>8315</v>
      </c>
      <c r="Q3630" s="13">
        <f t="shared" si="225"/>
        <v>2015</v>
      </c>
      <c r="R3630" s="16">
        <f t="shared" si="226"/>
        <v>10</v>
      </c>
      <c r="S3630" t="str">
        <f t="shared" si="227"/>
        <v>Oct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f t="shared" si="224"/>
        <v>42437.094490740739</v>
      </c>
      <c r="L3631" t="b">
        <v>0</v>
      </c>
      <c r="M3631">
        <v>2</v>
      </c>
      <c r="N3631" t="b">
        <v>0</v>
      </c>
      <c r="O3631" t="s">
        <v>8273</v>
      </c>
      <c r="P3631" t="s">
        <v>8315</v>
      </c>
      <c r="Q3631" s="13">
        <f t="shared" si="225"/>
        <v>2016</v>
      </c>
      <c r="R3631" s="16">
        <f t="shared" si="226"/>
        <v>3</v>
      </c>
      <c r="S3631" t="str">
        <f t="shared" si="227"/>
        <v>Mar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f t="shared" si="224"/>
        <v>41942.84710648148</v>
      </c>
      <c r="L3632" t="b">
        <v>0</v>
      </c>
      <c r="M3632">
        <v>1</v>
      </c>
      <c r="N3632" t="b">
        <v>0</v>
      </c>
      <c r="O3632" t="s">
        <v>8273</v>
      </c>
      <c r="P3632" t="s">
        <v>8315</v>
      </c>
      <c r="Q3632" s="13">
        <f t="shared" si="225"/>
        <v>2014</v>
      </c>
      <c r="R3632" s="16">
        <f t="shared" si="226"/>
        <v>10</v>
      </c>
      <c r="S3632" t="str">
        <f t="shared" si="227"/>
        <v>Oct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f t="shared" si="224"/>
        <v>41880.753437499996</v>
      </c>
      <c r="L3633" t="b">
        <v>0</v>
      </c>
      <c r="M3633">
        <v>59</v>
      </c>
      <c r="N3633" t="b">
        <v>0</v>
      </c>
      <c r="O3633" t="s">
        <v>8273</v>
      </c>
      <c r="P3633" t="s">
        <v>8315</v>
      </c>
      <c r="Q3633" s="13">
        <f t="shared" si="225"/>
        <v>2014</v>
      </c>
      <c r="R3633" s="16">
        <f t="shared" si="226"/>
        <v>8</v>
      </c>
      <c r="S3633" t="str">
        <f t="shared" si="227"/>
        <v>Aug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f t="shared" si="224"/>
        <v>41946.936909722222</v>
      </c>
      <c r="L3634" t="b">
        <v>0</v>
      </c>
      <c r="M3634">
        <v>1</v>
      </c>
      <c r="N3634" t="b">
        <v>0</v>
      </c>
      <c r="O3634" t="s">
        <v>8273</v>
      </c>
      <c r="P3634" t="s">
        <v>8315</v>
      </c>
      <c r="Q3634" s="13">
        <f t="shared" si="225"/>
        <v>2014</v>
      </c>
      <c r="R3634" s="16">
        <f t="shared" si="226"/>
        <v>11</v>
      </c>
      <c r="S3634" t="str">
        <f t="shared" si="227"/>
        <v>Nov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f t="shared" si="224"/>
        <v>42649.623460648145</v>
      </c>
      <c r="L3635" t="b">
        <v>0</v>
      </c>
      <c r="M3635">
        <v>31</v>
      </c>
      <c r="N3635" t="b">
        <v>0</v>
      </c>
      <c r="O3635" t="s">
        <v>8273</v>
      </c>
      <c r="P3635" t="s">
        <v>8315</v>
      </c>
      <c r="Q3635" s="13">
        <f t="shared" si="225"/>
        <v>2016</v>
      </c>
      <c r="R3635" s="16">
        <f t="shared" si="226"/>
        <v>10</v>
      </c>
      <c r="S3635" t="str">
        <f t="shared" si="227"/>
        <v>Oct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f t="shared" si="224"/>
        <v>42701.166365740741</v>
      </c>
      <c r="L3636" t="b">
        <v>0</v>
      </c>
      <c r="M3636">
        <v>18</v>
      </c>
      <c r="N3636" t="b">
        <v>0</v>
      </c>
      <c r="O3636" t="s">
        <v>8273</v>
      </c>
      <c r="P3636" t="s">
        <v>8315</v>
      </c>
      <c r="Q3636" s="13">
        <f t="shared" si="225"/>
        <v>2016</v>
      </c>
      <c r="R3636" s="16">
        <f t="shared" si="226"/>
        <v>11</v>
      </c>
      <c r="S3636" t="str">
        <f t="shared" si="227"/>
        <v>Nov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f t="shared" si="224"/>
        <v>42450.88282407407</v>
      </c>
      <c r="L3637" t="b">
        <v>0</v>
      </c>
      <c r="M3637">
        <v>10</v>
      </c>
      <c r="N3637" t="b">
        <v>0</v>
      </c>
      <c r="O3637" t="s">
        <v>8273</v>
      </c>
      <c r="P3637" t="s">
        <v>8315</v>
      </c>
      <c r="Q3637" s="13">
        <f t="shared" si="225"/>
        <v>2016</v>
      </c>
      <c r="R3637" s="16">
        <f t="shared" si="226"/>
        <v>3</v>
      </c>
      <c r="S3637" t="str">
        <f t="shared" si="227"/>
        <v>Mar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f t="shared" si="224"/>
        <v>42226.694780092599</v>
      </c>
      <c r="L3638" t="b">
        <v>0</v>
      </c>
      <c r="M3638">
        <v>0</v>
      </c>
      <c r="N3638" t="b">
        <v>0</v>
      </c>
      <c r="O3638" t="s">
        <v>8273</v>
      </c>
      <c r="P3638" t="s">
        <v>8315</v>
      </c>
      <c r="Q3638" s="13">
        <f t="shared" si="225"/>
        <v>2015</v>
      </c>
      <c r="R3638" s="16">
        <f t="shared" si="226"/>
        <v>8</v>
      </c>
      <c r="S3638" t="str">
        <f t="shared" si="227"/>
        <v>Aug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f t="shared" si="224"/>
        <v>41975.700636574074</v>
      </c>
      <c r="L3639" t="b">
        <v>0</v>
      </c>
      <c r="M3639">
        <v>14</v>
      </c>
      <c r="N3639" t="b">
        <v>0</v>
      </c>
      <c r="O3639" t="s">
        <v>8273</v>
      </c>
      <c r="P3639" t="s">
        <v>8315</v>
      </c>
      <c r="Q3639" s="13">
        <f t="shared" si="225"/>
        <v>2014</v>
      </c>
      <c r="R3639" s="16">
        <f t="shared" si="226"/>
        <v>12</v>
      </c>
      <c r="S3639" t="str">
        <f t="shared" si="227"/>
        <v>Dec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f t="shared" si="224"/>
        <v>42053.672824074078</v>
      </c>
      <c r="L3640" t="b">
        <v>0</v>
      </c>
      <c r="M3640">
        <v>2</v>
      </c>
      <c r="N3640" t="b">
        <v>0</v>
      </c>
      <c r="O3640" t="s">
        <v>8273</v>
      </c>
      <c r="P3640" t="s">
        <v>8315</v>
      </c>
      <c r="Q3640" s="13">
        <f t="shared" si="225"/>
        <v>2015</v>
      </c>
      <c r="R3640" s="16">
        <f t="shared" si="226"/>
        <v>2</v>
      </c>
      <c r="S3640" t="str">
        <f t="shared" si="227"/>
        <v>Feb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f t="shared" si="224"/>
        <v>42590.677152777775</v>
      </c>
      <c r="L3641" t="b">
        <v>0</v>
      </c>
      <c r="M3641">
        <v>1</v>
      </c>
      <c r="N3641" t="b">
        <v>0</v>
      </c>
      <c r="O3641" t="s">
        <v>8273</v>
      </c>
      <c r="P3641" t="s">
        <v>8315</v>
      </c>
      <c r="Q3641" s="13">
        <f t="shared" si="225"/>
        <v>2016</v>
      </c>
      <c r="R3641" s="16">
        <f t="shared" si="226"/>
        <v>8</v>
      </c>
      <c r="S3641" t="str">
        <f t="shared" si="227"/>
        <v>Aug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f t="shared" si="224"/>
        <v>42104.781597222223</v>
      </c>
      <c r="L3642" t="b">
        <v>0</v>
      </c>
      <c r="M3642">
        <v>3</v>
      </c>
      <c r="N3642" t="b">
        <v>0</v>
      </c>
      <c r="O3642" t="s">
        <v>8273</v>
      </c>
      <c r="P3642" t="s">
        <v>8315</v>
      </c>
      <c r="Q3642" s="13">
        <f t="shared" si="225"/>
        <v>2015</v>
      </c>
      <c r="R3642" s="16">
        <f t="shared" si="226"/>
        <v>4</v>
      </c>
      <c r="S3642" t="str">
        <f t="shared" si="227"/>
        <v>Apr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f t="shared" si="224"/>
        <v>41899.627071759263</v>
      </c>
      <c r="L3643" t="b">
        <v>0</v>
      </c>
      <c r="M3643">
        <v>0</v>
      </c>
      <c r="N3643" t="b">
        <v>0</v>
      </c>
      <c r="O3643" t="s">
        <v>8273</v>
      </c>
      <c r="P3643" t="s">
        <v>8315</v>
      </c>
      <c r="Q3643" s="13">
        <f t="shared" si="225"/>
        <v>2014</v>
      </c>
      <c r="R3643" s="16">
        <f t="shared" si="226"/>
        <v>9</v>
      </c>
      <c r="S3643" t="str">
        <f t="shared" si="227"/>
        <v>Sep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f t="shared" si="224"/>
        <v>42297.816284722227</v>
      </c>
      <c r="L3644" t="b">
        <v>0</v>
      </c>
      <c r="M3644">
        <v>2</v>
      </c>
      <c r="N3644" t="b">
        <v>0</v>
      </c>
      <c r="O3644" t="s">
        <v>8273</v>
      </c>
      <c r="P3644" t="s">
        <v>8315</v>
      </c>
      <c r="Q3644" s="13">
        <f t="shared" si="225"/>
        <v>2015</v>
      </c>
      <c r="R3644" s="16">
        <f t="shared" si="226"/>
        <v>10</v>
      </c>
      <c r="S3644" t="str">
        <f t="shared" si="227"/>
        <v>Oct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f t="shared" si="224"/>
        <v>42285.143969907411</v>
      </c>
      <c r="L3645" t="b">
        <v>0</v>
      </c>
      <c r="M3645">
        <v>0</v>
      </c>
      <c r="N3645" t="b">
        <v>0</v>
      </c>
      <c r="O3645" t="s">
        <v>8273</v>
      </c>
      <c r="P3645" t="s">
        <v>8315</v>
      </c>
      <c r="Q3645" s="13">
        <f t="shared" si="225"/>
        <v>2015</v>
      </c>
      <c r="R3645" s="16">
        <f t="shared" si="226"/>
        <v>10</v>
      </c>
      <c r="S3645" t="str">
        <f t="shared" si="227"/>
        <v>Oct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f t="shared" si="224"/>
        <v>42409.241747685184</v>
      </c>
      <c r="L3646" t="b">
        <v>0</v>
      </c>
      <c r="M3646">
        <v>12</v>
      </c>
      <c r="N3646" t="b">
        <v>0</v>
      </c>
      <c r="O3646" t="s">
        <v>8273</v>
      </c>
      <c r="P3646" t="s">
        <v>8315</v>
      </c>
      <c r="Q3646" s="13">
        <f t="shared" si="225"/>
        <v>2016</v>
      </c>
      <c r="R3646" s="16">
        <f t="shared" si="226"/>
        <v>2</v>
      </c>
      <c r="S3646" t="str">
        <f t="shared" si="227"/>
        <v>Feb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f t="shared" si="224"/>
        <v>42665.970347222217</v>
      </c>
      <c r="L3647" t="b">
        <v>0</v>
      </c>
      <c r="M3647">
        <v>1</v>
      </c>
      <c r="N3647" t="b">
        <v>0</v>
      </c>
      <c r="O3647" t="s">
        <v>8273</v>
      </c>
      <c r="P3647" t="s">
        <v>8315</v>
      </c>
      <c r="Q3647" s="13">
        <f t="shared" si="225"/>
        <v>2016</v>
      </c>
      <c r="R3647" s="16">
        <f t="shared" si="226"/>
        <v>10</v>
      </c>
      <c r="S3647" t="str">
        <f t="shared" si="227"/>
        <v>Oct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f t="shared" si="224"/>
        <v>42140.421319444446</v>
      </c>
      <c r="L3648" t="b">
        <v>0</v>
      </c>
      <c r="M3648">
        <v>8</v>
      </c>
      <c r="N3648" t="b">
        <v>0</v>
      </c>
      <c r="O3648" t="s">
        <v>8273</v>
      </c>
      <c r="P3648" t="s">
        <v>8315</v>
      </c>
      <c r="Q3648" s="13">
        <f t="shared" si="225"/>
        <v>2015</v>
      </c>
      <c r="R3648" s="16">
        <f t="shared" si="226"/>
        <v>5</v>
      </c>
      <c r="S3648" t="str">
        <f t="shared" si="227"/>
        <v>May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f t="shared" si="224"/>
        <v>42598.749155092592</v>
      </c>
      <c r="L3649" t="b">
        <v>0</v>
      </c>
      <c r="M3649">
        <v>2</v>
      </c>
      <c r="N3649" t="b">
        <v>0</v>
      </c>
      <c r="O3649" t="s">
        <v>8273</v>
      </c>
      <c r="P3649" t="s">
        <v>8315</v>
      </c>
      <c r="Q3649" s="13">
        <f t="shared" si="225"/>
        <v>2016</v>
      </c>
      <c r="R3649" s="16">
        <f t="shared" si="226"/>
        <v>8</v>
      </c>
      <c r="S3649" t="str">
        <f t="shared" si="227"/>
        <v>Aug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f t="shared" si="224"/>
        <v>41887.292187500003</v>
      </c>
      <c r="L3650" t="b">
        <v>0</v>
      </c>
      <c r="M3650">
        <v>73</v>
      </c>
      <c r="N3650" t="b">
        <v>1</v>
      </c>
      <c r="O3650" t="s">
        <v>8273</v>
      </c>
      <c r="P3650" t="s">
        <v>8274</v>
      </c>
      <c r="Q3650" s="13">
        <f t="shared" si="225"/>
        <v>2014</v>
      </c>
      <c r="R3650" s="16">
        <f t="shared" si="226"/>
        <v>9</v>
      </c>
      <c r="S3650" t="str">
        <f t="shared" si="227"/>
        <v>Sep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f t="shared" ref="K3651:K3714" si="228">J3651/60/60/24+DATE(1970,1,1)</f>
        <v>41780.712893518517</v>
      </c>
      <c r="L3651" t="b">
        <v>0</v>
      </c>
      <c r="M3651">
        <v>8</v>
      </c>
      <c r="N3651" t="b">
        <v>1</v>
      </c>
      <c r="O3651" t="s">
        <v>8273</v>
      </c>
      <c r="P3651" t="s">
        <v>8274</v>
      </c>
      <c r="Q3651" s="13">
        <f t="shared" ref="Q3651:Q3714" si="229">YEAR(K3651)</f>
        <v>2014</v>
      </c>
      <c r="R3651" s="16">
        <f t="shared" ref="R3651:R3714" si="230">MONTH(K3651)</f>
        <v>5</v>
      </c>
      <c r="S3651" t="str">
        <f t="shared" ref="S3651:S3714" si="231">TEXT(R3651*29,"MMM")</f>
        <v>May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f t="shared" si="228"/>
        <v>42381.478981481487</v>
      </c>
      <c r="L3652" t="b">
        <v>0</v>
      </c>
      <c r="M3652">
        <v>17</v>
      </c>
      <c r="N3652" t="b">
        <v>1</v>
      </c>
      <c r="O3652" t="s">
        <v>8273</v>
      </c>
      <c r="P3652" t="s">
        <v>8274</v>
      </c>
      <c r="Q3652" s="13">
        <f t="shared" si="229"/>
        <v>2016</v>
      </c>
      <c r="R3652" s="16">
        <f t="shared" si="230"/>
        <v>1</v>
      </c>
      <c r="S3652" t="str">
        <f t="shared" si="231"/>
        <v>Jan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f t="shared" si="228"/>
        <v>41828.646319444444</v>
      </c>
      <c r="L3653" t="b">
        <v>0</v>
      </c>
      <c r="M3653">
        <v>9</v>
      </c>
      <c r="N3653" t="b">
        <v>1</v>
      </c>
      <c r="O3653" t="s">
        <v>8273</v>
      </c>
      <c r="P3653" t="s">
        <v>8274</v>
      </c>
      <c r="Q3653" s="13">
        <f t="shared" si="229"/>
        <v>2014</v>
      </c>
      <c r="R3653" s="16">
        <f t="shared" si="230"/>
        <v>7</v>
      </c>
      <c r="S3653" t="str">
        <f t="shared" si="231"/>
        <v>Jul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f t="shared" si="228"/>
        <v>42596.644699074073</v>
      </c>
      <c r="L3654" t="b">
        <v>0</v>
      </c>
      <c r="M3654">
        <v>17</v>
      </c>
      <c r="N3654" t="b">
        <v>1</v>
      </c>
      <c r="O3654" t="s">
        <v>8273</v>
      </c>
      <c r="P3654" t="s">
        <v>8274</v>
      </c>
      <c r="Q3654" s="13">
        <f t="shared" si="229"/>
        <v>2016</v>
      </c>
      <c r="R3654" s="16">
        <f t="shared" si="230"/>
        <v>8</v>
      </c>
      <c r="S3654" t="str">
        <f t="shared" si="231"/>
        <v>Aug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f t="shared" si="228"/>
        <v>42191.363506944443</v>
      </c>
      <c r="L3655" t="b">
        <v>0</v>
      </c>
      <c r="M3655">
        <v>33</v>
      </c>
      <c r="N3655" t="b">
        <v>1</v>
      </c>
      <c r="O3655" t="s">
        <v>8273</v>
      </c>
      <c r="P3655" t="s">
        <v>8274</v>
      </c>
      <c r="Q3655" s="13">
        <f t="shared" si="229"/>
        <v>2015</v>
      </c>
      <c r="R3655" s="16">
        <f t="shared" si="230"/>
        <v>7</v>
      </c>
      <c r="S3655" t="str">
        <f t="shared" si="231"/>
        <v>Jul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f t="shared" si="228"/>
        <v>42440.416504629626</v>
      </c>
      <c r="L3656" t="b">
        <v>0</v>
      </c>
      <c r="M3656">
        <v>38</v>
      </c>
      <c r="N3656" t="b">
        <v>1</v>
      </c>
      <c r="O3656" t="s">
        <v>8273</v>
      </c>
      <c r="P3656" t="s">
        <v>8274</v>
      </c>
      <c r="Q3656" s="13">
        <f t="shared" si="229"/>
        <v>2016</v>
      </c>
      <c r="R3656" s="16">
        <f t="shared" si="230"/>
        <v>3</v>
      </c>
      <c r="S3656" t="str">
        <f t="shared" si="231"/>
        <v>Mar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f t="shared" si="228"/>
        <v>42173.803217592591</v>
      </c>
      <c r="L3657" t="b">
        <v>0</v>
      </c>
      <c r="M3657">
        <v>79</v>
      </c>
      <c r="N3657" t="b">
        <v>1</v>
      </c>
      <c r="O3657" t="s">
        <v>8273</v>
      </c>
      <c r="P3657" t="s">
        <v>8274</v>
      </c>
      <c r="Q3657" s="13">
        <f t="shared" si="229"/>
        <v>2015</v>
      </c>
      <c r="R3657" s="16">
        <f t="shared" si="230"/>
        <v>6</v>
      </c>
      <c r="S3657" t="str">
        <f t="shared" si="231"/>
        <v>Jun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f t="shared" si="228"/>
        <v>42737.910138888896</v>
      </c>
      <c r="L3658" t="b">
        <v>0</v>
      </c>
      <c r="M3658">
        <v>46</v>
      </c>
      <c r="N3658" t="b">
        <v>1</v>
      </c>
      <c r="O3658" t="s">
        <v>8273</v>
      </c>
      <c r="P3658" t="s">
        <v>8274</v>
      </c>
      <c r="Q3658" s="13">
        <f t="shared" si="229"/>
        <v>2017</v>
      </c>
      <c r="R3658" s="16">
        <f t="shared" si="230"/>
        <v>1</v>
      </c>
      <c r="S3658" t="str">
        <f t="shared" si="231"/>
        <v>Jan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f t="shared" si="228"/>
        <v>42499.629849537043</v>
      </c>
      <c r="L3659" t="b">
        <v>0</v>
      </c>
      <c r="M3659">
        <v>20</v>
      </c>
      <c r="N3659" t="b">
        <v>1</v>
      </c>
      <c r="O3659" t="s">
        <v>8273</v>
      </c>
      <c r="P3659" t="s">
        <v>8274</v>
      </c>
      <c r="Q3659" s="13">
        <f t="shared" si="229"/>
        <v>2016</v>
      </c>
      <c r="R3659" s="16">
        <f t="shared" si="230"/>
        <v>5</v>
      </c>
      <c r="S3659" t="str">
        <f t="shared" si="231"/>
        <v>May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f t="shared" si="228"/>
        <v>41775.858564814815</v>
      </c>
      <c r="L3660" t="b">
        <v>0</v>
      </c>
      <c r="M3660">
        <v>20</v>
      </c>
      <c r="N3660" t="b">
        <v>1</v>
      </c>
      <c r="O3660" t="s">
        <v>8273</v>
      </c>
      <c r="P3660" t="s">
        <v>8274</v>
      </c>
      <c r="Q3660" s="13">
        <f t="shared" si="229"/>
        <v>2014</v>
      </c>
      <c r="R3660" s="16">
        <f t="shared" si="230"/>
        <v>5</v>
      </c>
      <c r="S3660" t="str">
        <f t="shared" si="231"/>
        <v>May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f t="shared" si="228"/>
        <v>42055.277199074073</v>
      </c>
      <c r="L3661" t="b">
        <v>0</v>
      </c>
      <c r="M3661">
        <v>13</v>
      </c>
      <c r="N3661" t="b">
        <v>1</v>
      </c>
      <c r="O3661" t="s">
        <v>8273</v>
      </c>
      <c r="P3661" t="s">
        <v>8274</v>
      </c>
      <c r="Q3661" s="13">
        <f t="shared" si="229"/>
        <v>2015</v>
      </c>
      <c r="R3661" s="16">
        <f t="shared" si="230"/>
        <v>2</v>
      </c>
      <c r="S3661" t="str">
        <f t="shared" si="231"/>
        <v>Feb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f t="shared" si="228"/>
        <v>41971.881076388891</v>
      </c>
      <c r="L3662" t="b">
        <v>0</v>
      </c>
      <c r="M3662">
        <v>22</v>
      </c>
      <c r="N3662" t="b">
        <v>1</v>
      </c>
      <c r="O3662" t="s">
        <v>8273</v>
      </c>
      <c r="P3662" t="s">
        <v>8274</v>
      </c>
      <c r="Q3662" s="13">
        <f t="shared" si="229"/>
        <v>2014</v>
      </c>
      <c r="R3662" s="16">
        <f t="shared" si="230"/>
        <v>11</v>
      </c>
      <c r="S3662" t="str">
        <f t="shared" si="231"/>
        <v>Nov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f t="shared" si="228"/>
        <v>42447.896666666667</v>
      </c>
      <c r="L3663" t="b">
        <v>0</v>
      </c>
      <c r="M3663">
        <v>36</v>
      </c>
      <c r="N3663" t="b">
        <v>1</v>
      </c>
      <c r="O3663" t="s">
        <v>8273</v>
      </c>
      <c r="P3663" t="s">
        <v>8274</v>
      </c>
      <c r="Q3663" s="13">
        <f t="shared" si="229"/>
        <v>2016</v>
      </c>
      <c r="R3663" s="16">
        <f t="shared" si="230"/>
        <v>3</v>
      </c>
      <c r="S3663" t="str">
        <f t="shared" si="231"/>
        <v>Mar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f t="shared" si="228"/>
        <v>42064.220069444447</v>
      </c>
      <c r="L3664" t="b">
        <v>0</v>
      </c>
      <c r="M3664">
        <v>40</v>
      </c>
      <c r="N3664" t="b">
        <v>1</v>
      </c>
      <c r="O3664" t="s">
        <v>8273</v>
      </c>
      <c r="P3664" t="s">
        <v>8274</v>
      </c>
      <c r="Q3664" s="13">
        <f t="shared" si="229"/>
        <v>2015</v>
      </c>
      <c r="R3664" s="16">
        <f t="shared" si="230"/>
        <v>3</v>
      </c>
      <c r="S3664" t="str">
        <f t="shared" si="231"/>
        <v>Mar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f t="shared" si="228"/>
        <v>42665.451736111107</v>
      </c>
      <c r="L3665" t="b">
        <v>0</v>
      </c>
      <c r="M3665">
        <v>9</v>
      </c>
      <c r="N3665" t="b">
        <v>1</v>
      </c>
      <c r="O3665" t="s">
        <v>8273</v>
      </c>
      <c r="P3665" t="s">
        <v>8274</v>
      </c>
      <c r="Q3665" s="13">
        <f t="shared" si="229"/>
        <v>2016</v>
      </c>
      <c r="R3665" s="16">
        <f t="shared" si="230"/>
        <v>10</v>
      </c>
      <c r="S3665" t="str">
        <f t="shared" si="231"/>
        <v>Oct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f t="shared" si="228"/>
        <v>42523.248715277776</v>
      </c>
      <c r="L3666" t="b">
        <v>0</v>
      </c>
      <c r="M3666">
        <v>19</v>
      </c>
      <c r="N3666" t="b">
        <v>1</v>
      </c>
      <c r="O3666" t="s">
        <v>8273</v>
      </c>
      <c r="P3666" t="s">
        <v>8274</v>
      </c>
      <c r="Q3666" s="13">
        <f t="shared" si="229"/>
        <v>2016</v>
      </c>
      <c r="R3666" s="16">
        <f t="shared" si="230"/>
        <v>6</v>
      </c>
      <c r="S3666" t="str">
        <f t="shared" si="231"/>
        <v>Jun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f t="shared" si="228"/>
        <v>42294.808124999996</v>
      </c>
      <c r="L3667" t="b">
        <v>0</v>
      </c>
      <c r="M3667">
        <v>14</v>
      </c>
      <c r="N3667" t="b">
        <v>1</v>
      </c>
      <c r="O3667" t="s">
        <v>8273</v>
      </c>
      <c r="P3667" t="s">
        <v>8274</v>
      </c>
      <c r="Q3667" s="13">
        <f t="shared" si="229"/>
        <v>2015</v>
      </c>
      <c r="R3667" s="16">
        <f t="shared" si="230"/>
        <v>10</v>
      </c>
      <c r="S3667" t="str">
        <f t="shared" si="231"/>
        <v>Oct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f t="shared" si="228"/>
        <v>41822.90488425926</v>
      </c>
      <c r="L3668" t="b">
        <v>0</v>
      </c>
      <c r="M3668">
        <v>38</v>
      </c>
      <c r="N3668" t="b">
        <v>1</v>
      </c>
      <c r="O3668" t="s">
        <v>8273</v>
      </c>
      <c r="P3668" t="s">
        <v>8274</v>
      </c>
      <c r="Q3668" s="13">
        <f t="shared" si="229"/>
        <v>2014</v>
      </c>
      <c r="R3668" s="16">
        <f t="shared" si="230"/>
        <v>7</v>
      </c>
      <c r="S3668" t="str">
        <f t="shared" si="231"/>
        <v>Jul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f t="shared" si="228"/>
        <v>42173.970127314817</v>
      </c>
      <c r="L3669" t="b">
        <v>0</v>
      </c>
      <c r="M3669">
        <v>58</v>
      </c>
      <c r="N3669" t="b">
        <v>1</v>
      </c>
      <c r="O3669" t="s">
        <v>8273</v>
      </c>
      <c r="P3669" t="s">
        <v>8274</v>
      </c>
      <c r="Q3669" s="13">
        <f t="shared" si="229"/>
        <v>2015</v>
      </c>
      <c r="R3669" s="16">
        <f t="shared" si="230"/>
        <v>6</v>
      </c>
      <c r="S3669" t="str">
        <f t="shared" si="231"/>
        <v>Jun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f t="shared" si="228"/>
        <v>42185.556157407409</v>
      </c>
      <c r="L3670" t="b">
        <v>0</v>
      </c>
      <c r="M3670">
        <v>28</v>
      </c>
      <c r="N3670" t="b">
        <v>1</v>
      </c>
      <c r="O3670" t="s">
        <v>8273</v>
      </c>
      <c r="P3670" t="s">
        <v>8274</v>
      </c>
      <c r="Q3670" s="13">
        <f t="shared" si="229"/>
        <v>2015</v>
      </c>
      <c r="R3670" s="16">
        <f t="shared" si="230"/>
        <v>6</v>
      </c>
      <c r="S3670" t="str">
        <f t="shared" si="231"/>
        <v>Jun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f t="shared" si="228"/>
        <v>42136.675196759257</v>
      </c>
      <c r="L3671" t="b">
        <v>0</v>
      </c>
      <c r="M3671">
        <v>17</v>
      </c>
      <c r="N3671" t="b">
        <v>1</v>
      </c>
      <c r="O3671" t="s">
        <v>8273</v>
      </c>
      <c r="P3671" t="s">
        <v>8274</v>
      </c>
      <c r="Q3671" s="13">
        <f t="shared" si="229"/>
        <v>2015</v>
      </c>
      <c r="R3671" s="16">
        <f t="shared" si="230"/>
        <v>5</v>
      </c>
      <c r="S3671" t="str">
        <f t="shared" si="231"/>
        <v>May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f t="shared" si="228"/>
        <v>42142.514016203699</v>
      </c>
      <c r="L3672" t="b">
        <v>0</v>
      </c>
      <c r="M3672">
        <v>12</v>
      </c>
      <c r="N3672" t="b">
        <v>1</v>
      </c>
      <c r="O3672" t="s">
        <v>8273</v>
      </c>
      <c r="P3672" t="s">
        <v>8274</v>
      </c>
      <c r="Q3672" s="13">
        <f t="shared" si="229"/>
        <v>2015</v>
      </c>
      <c r="R3672" s="16">
        <f t="shared" si="230"/>
        <v>5</v>
      </c>
      <c r="S3672" t="str">
        <f t="shared" si="231"/>
        <v>May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f t="shared" si="228"/>
        <v>41820.62809027778</v>
      </c>
      <c r="L3673" t="b">
        <v>0</v>
      </c>
      <c r="M3673">
        <v>40</v>
      </c>
      <c r="N3673" t="b">
        <v>1</v>
      </c>
      <c r="O3673" t="s">
        <v>8273</v>
      </c>
      <c r="P3673" t="s">
        <v>8274</v>
      </c>
      <c r="Q3673" s="13">
        <f t="shared" si="229"/>
        <v>2014</v>
      </c>
      <c r="R3673" s="16">
        <f t="shared" si="230"/>
        <v>6</v>
      </c>
      <c r="S3673" t="str">
        <f t="shared" si="231"/>
        <v>Jun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f t="shared" si="228"/>
        <v>41878.946574074071</v>
      </c>
      <c r="L3674" t="b">
        <v>0</v>
      </c>
      <c r="M3674">
        <v>57</v>
      </c>
      <c r="N3674" t="b">
        <v>1</v>
      </c>
      <c r="O3674" t="s">
        <v>8273</v>
      </c>
      <c r="P3674" t="s">
        <v>8274</v>
      </c>
      <c r="Q3674" s="13">
        <f t="shared" si="229"/>
        <v>2014</v>
      </c>
      <c r="R3674" s="16">
        <f t="shared" si="230"/>
        <v>8</v>
      </c>
      <c r="S3674" t="str">
        <f t="shared" si="231"/>
        <v>Aug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f t="shared" si="228"/>
        <v>41914.295104166667</v>
      </c>
      <c r="L3675" t="b">
        <v>0</v>
      </c>
      <c r="M3675">
        <v>114</v>
      </c>
      <c r="N3675" t="b">
        <v>1</v>
      </c>
      <c r="O3675" t="s">
        <v>8273</v>
      </c>
      <c r="P3675" t="s">
        <v>8274</v>
      </c>
      <c r="Q3675" s="13">
        <f t="shared" si="229"/>
        <v>2014</v>
      </c>
      <c r="R3675" s="16">
        <f t="shared" si="230"/>
        <v>10</v>
      </c>
      <c r="S3675" t="str">
        <f t="shared" si="231"/>
        <v>Oct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f t="shared" si="228"/>
        <v>42556.873020833329</v>
      </c>
      <c r="L3676" t="b">
        <v>0</v>
      </c>
      <c r="M3676">
        <v>31</v>
      </c>
      <c r="N3676" t="b">
        <v>1</v>
      </c>
      <c r="O3676" t="s">
        <v>8273</v>
      </c>
      <c r="P3676" t="s">
        <v>8274</v>
      </c>
      <c r="Q3676" s="13">
        <f t="shared" si="229"/>
        <v>2016</v>
      </c>
      <c r="R3676" s="16">
        <f t="shared" si="230"/>
        <v>7</v>
      </c>
      <c r="S3676" t="str">
        <f t="shared" si="231"/>
        <v>Jul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f t="shared" si="228"/>
        <v>42493.597013888888</v>
      </c>
      <c r="L3677" t="b">
        <v>0</v>
      </c>
      <c r="M3677">
        <v>3</v>
      </c>
      <c r="N3677" t="b">
        <v>1</v>
      </c>
      <c r="O3677" t="s">
        <v>8273</v>
      </c>
      <c r="P3677" t="s">
        <v>8274</v>
      </c>
      <c r="Q3677" s="13">
        <f t="shared" si="229"/>
        <v>2016</v>
      </c>
      <c r="R3677" s="16">
        <f t="shared" si="230"/>
        <v>5</v>
      </c>
      <c r="S3677" t="str">
        <f t="shared" si="231"/>
        <v>May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f t="shared" si="228"/>
        <v>41876.815787037034</v>
      </c>
      <c r="L3678" t="b">
        <v>0</v>
      </c>
      <c r="M3678">
        <v>16</v>
      </c>
      <c r="N3678" t="b">
        <v>1</v>
      </c>
      <c r="O3678" t="s">
        <v>8273</v>
      </c>
      <c r="P3678" t="s">
        <v>8274</v>
      </c>
      <c r="Q3678" s="13">
        <f t="shared" si="229"/>
        <v>2014</v>
      </c>
      <c r="R3678" s="16">
        <f t="shared" si="230"/>
        <v>8</v>
      </c>
      <c r="S3678" t="str">
        <f t="shared" si="231"/>
        <v>Aug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f t="shared" si="228"/>
        <v>41802.574282407404</v>
      </c>
      <c r="L3679" t="b">
        <v>0</v>
      </c>
      <c r="M3679">
        <v>199</v>
      </c>
      <c r="N3679" t="b">
        <v>1</v>
      </c>
      <c r="O3679" t="s">
        <v>8273</v>
      </c>
      <c r="P3679" t="s">
        <v>8274</v>
      </c>
      <c r="Q3679" s="13">
        <f t="shared" si="229"/>
        <v>2014</v>
      </c>
      <c r="R3679" s="16">
        <f t="shared" si="230"/>
        <v>6</v>
      </c>
      <c r="S3679" t="str">
        <f t="shared" si="231"/>
        <v>Jun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f t="shared" si="228"/>
        <v>42120.531226851846</v>
      </c>
      <c r="L3680" t="b">
        <v>0</v>
      </c>
      <c r="M3680">
        <v>31</v>
      </c>
      <c r="N3680" t="b">
        <v>1</v>
      </c>
      <c r="O3680" t="s">
        <v>8273</v>
      </c>
      <c r="P3680" t="s">
        <v>8274</v>
      </c>
      <c r="Q3680" s="13">
        <f t="shared" si="229"/>
        <v>2015</v>
      </c>
      <c r="R3680" s="16">
        <f t="shared" si="230"/>
        <v>4</v>
      </c>
      <c r="S3680" t="str">
        <f t="shared" si="231"/>
        <v>Apr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f t="shared" si="228"/>
        <v>41786.761354166665</v>
      </c>
      <c r="L3681" t="b">
        <v>0</v>
      </c>
      <c r="M3681">
        <v>30</v>
      </c>
      <c r="N3681" t="b">
        <v>1</v>
      </c>
      <c r="O3681" t="s">
        <v>8273</v>
      </c>
      <c r="P3681" t="s">
        <v>8274</v>
      </c>
      <c r="Q3681" s="13">
        <f t="shared" si="229"/>
        <v>2014</v>
      </c>
      <c r="R3681" s="16">
        <f t="shared" si="230"/>
        <v>5</v>
      </c>
      <c r="S3681" t="str">
        <f t="shared" si="231"/>
        <v>May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f t="shared" si="228"/>
        <v>42627.454097222217</v>
      </c>
      <c r="L3682" t="b">
        <v>0</v>
      </c>
      <c r="M3682">
        <v>34</v>
      </c>
      <c r="N3682" t="b">
        <v>1</v>
      </c>
      <c r="O3682" t="s">
        <v>8273</v>
      </c>
      <c r="P3682" t="s">
        <v>8274</v>
      </c>
      <c r="Q3682" s="13">
        <f t="shared" si="229"/>
        <v>2016</v>
      </c>
      <c r="R3682" s="16">
        <f t="shared" si="230"/>
        <v>9</v>
      </c>
      <c r="S3682" t="str">
        <f t="shared" si="231"/>
        <v>Sep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f t="shared" si="228"/>
        <v>42374.651504629626</v>
      </c>
      <c r="L3683" t="b">
        <v>0</v>
      </c>
      <c r="M3683">
        <v>18</v>
      </c>
      <c r="N3683" t="b">
        <v>1</v>
      </c>
      <c r="O3683" t="s">
        <v>8273</v>
      </c>
      <c r="P3683" t="s">
        <v>8274</v>
      </c>
      <c r="Q3683" s="13">
        <f t="shared" si="229"/>
        <v>2016</v>
      </c>
      <c r="R3683" s="16">
        <f t="shared" si="230"/>
        <v>1</v>
      </c>
      <c r="S3683" t="str">
        <f t="shared" si="231"/>
        <v>Jan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f t="shared" si="228"/>
        <v>41772.685393518521</v>
      </c>
      <c r="L3684" t="b">
        <v>0</v>
      </c>
      <c r="M3684">
        <v>67</v>
      </c>
      <c r="N3684" t="b">
        <v>1</v>
      </c>
      <c r="O3684" t="s">
        <v>8273</v>
      </c>
      <c r="P3684" t="s">
        <v>8274</v>
      </c>
      <c r="Q3684" s="13">
        <f t="shared" si="229"/>
        <v>2014</v>
      </c>
      <c r="R3684" s="16">
        <f t="shared" si="230"/>
        <v>5</v>
      </c>
      <c r="S3684" t="str">
        <f t="shared" si="231"/>
        <v>May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f t="shared" si="228"/>
        <v>42633.116851851853</v>
      </c>
      <c r="L3685" t="b">
        <v>0</v>
      </c>
      <c r="M3685">
        <v>66</v>
      </c>
      <c r="N3685" t="b">
        <v>1</v>
      </c>
      <c r="O3685" t="s">
        <v>8273</v>
      </c>
      <c r="P3685" t="s">
        <v>8274</v>
      </c>
      <c r="Q3685" s="13">
        <f t="shared" si="229"/>
        <v>2016</v>
      </c>
      <c r="R3685" s="16">
        <f t="shared" si="230"/>
        <v>9</v>
      </c>
      <c r="S3685" t="str">
        <f t="shared" si="231"/>
        <v>Sep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f t="shared" si="228"/>
        <v>42219.180393518516</v>
      </c>
      <c r="L3686" t="b">
        <v>0</v>
      </c>
      <c r="M3686">
        <v>23</v>
      </c>
      <c r="N3686" t="b">
        <v>1</v>
      </c>
      <c r="O3686" t="s">
        <v>8273</v>
      </c>
      <c r="P3686" t="s">
        <v>8274</v>
      </c>
      <c r="Q3686" s="13">
        <f t="shared" si="229"/>
        <v>2015</v>
      </c>
      <c r="R3686" s="16">
        <f t="shared" si="230"/>
        <v>8</v>
      </c>
      <c r="S3686" t="str">
        <f t="shared" si="231"/>
        <v>Aug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f t="shared" si="228"/>
        <v>41753.593275462961</v>
      </c>
      <c r="L3687" t="b">
        <v>0</v>
      </c>
      <c r="M3687">
        <v>126</v>
      </c>
      <c r="N3687" t="b">
        <v>1</v>
      </c>
      <c r="O3687" t="s">
        <v>8273</v>
      </c>
      <c r="P3687" t="s">
        <v>8274</v>
      </c>
      <c r="Q3687" s="13">
        <f t="shared" si="229"/>
        <v>2014</v>
      </c>
      <c r="R3687" s="16">
        <f t="shared" si="230"/>
        <v>4</v>
      </c>
      <c r="S3687" t="str">
        <f t="shared" si="231"/>
        <v>Apr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f t="shared" si="228"/>
        <v>42230.662731481483</v>
      </c>
      <c r="L3688" t="b">
        <v>0</v>
      </c>
      <c r="M3688">
        <v>6</v>
      </c>
      <c r="N3688" t="b">
        <v>1</v>
      </c>
      <c r="O3688" t="s">
        <v>8273</v>
      </c>
      <c r="P3688" t="s">
        <v>8274</v>
      </c>
      <c r="Q3688" s="13">
        <f t="shared" si="229"/>
        <v>2015</v>
      </c>
      <c r="R3688" s="16">
        <f t="shared" si="230"/>
        <v>8</v>
      </c>
      <c r="S3688" t="str">
        <f t="shared" si="231"/>
        <v>Aug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f t="shared" si="228"/>
        <v>41787.218229166669</v>
      </c>
      <c r="L3689" t="b">
        <v>0</v>
      </c>
      <c r="M3689">
        <v>25</v>
      </c>
      <c r="N3689" t="b">
        <v>1</v>
      </c>
      <c r="O3689" t="s">
        <v>8273</v>
      </c>
      <c r="P3689" t="s">
        <v>8274</v>
      </c>
      <c r="Q3689" s="13">
        <f t="shared" si="229"/>
        <v>2014</v>
      </c>
      <c r="R3689" s="16">
        <f t="shared" si="230"/>
        <v>5</v>
      </c>
      <c r="S3689" t="str">
        <f t="shared" si="231"/>
        <v>May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f t="shared" si="228"/>
        <v>41829.787083333329</v>
      </c>
      <c r="L3690" t="b">
        <v>0</v>
      </c>
      <c r="M3690">
        <v>39</v>
      </c>
      <c r="N3690" t="b">
        <v>1</v>
      </c>
      <c r="O3690" t="s">
        <v>8273</v>
      </c>
      <c r="P3690" t="s">
        <v>8274</v>
      </c>
      <c r="Q3690" s="13">
        <f t="shared" si="229"/>
        <v>2014</v>
      </c>
      <c r="R3690" s="16">
        <f t="shared" si="230"/>
        <v>7</v>
      </c>
      <c r="S3690" t="str">
        <f t="shared" si="231"/>
        <v>Jul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f t="shared" si="228"/>
        <v>42147.826840277776</v>
      </c>
      <c r="L3691" t="b">
        <v>0</v>
      </c>
      <c r="M3691">
        <v>62</v>
      </c>
      <c r="N3691" t="b">
        <v>1</v>
      </c>
      <c r="O3691" t="s">
        <v>8273</v>
      </c>
      <c r="P3691" t="s">
        <v>8274</v>
      </c>
      <c r="Q3691" s="13">
        <f t="shared" si="229"/>
        <v>2015</v>
      </c>
      <c r="R3691" s="16">
        <f t="shared" si="230"/>
        <v>5</v>
      </c>
      <c r="S3691" t="str">
        <f t="shared" si="231"/>
        <v>May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f t="shared" si="228"/>
        <v>41940.598182870373</v>
      </c>
      <c r="L3692" t="b">
        <v>0</v>
      </c>
      <c r="M3692">
        <v>31</v>
      </c>
      <c r="N3692" t="b">
        <v>1</v>
      </c>
      <c r="O3692" t="s">
        <v>8273</v>
      </c>
      <c r="P3692" t="s">
        <v>8274</v>
      </c>
      <c r="Q3692" s="13">
        <f t="shared" si="229"/>
        <v>2014</v>
      </c>
      <c r="R3692" s="16">
        <f t="shared" si="230"/>
        <v>10</v>
      </c>
      <c r="S3692" t="str">
        <f t="shared" si="231"/>
        <v>Oct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f t="shared" si="228"/>
        <v>42020.700567129628</v>
      </c>
      <c r="L3693" t="b">
        <v>0</v>
      </c>
      <c r="M3693">
        <v>274</v>
      </c>
      <c r="N3693" t="b">
        <v>1</v>
      </c>
      <c r="O3693" t="s">
        <v>8273</v>
      </c>
      <c r="P3693" t="s">
        <v>8274</v>
      </c>
      <c r="Q3693" s="13">
        <f t="shared" si="229"/>
        <v>2015</v>
      </c>
      <c r="R3693" s="16">
        <f t="shared" si="230"/>
        <v>1</v>
      </c>
      <c r="S3693" t="str">
        <f t="shared" si="231"/>
        <v>Jan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f t="shared" si="228"/>
        <v>41891.96503472222</v>
      </c>
      <c r="L3694" t="b">
        <v>0</v>
      </c>
      <c r="M3694">
        <v>17</v>
      </c>
      <c r="N3694" t="b">
        <v>1</v>
      </c>
      <c r="O3694" t="s">
        <v>8273</v>
      </c>
      <c r="P3694" t="s">
        <v>8274</v>
      </c>
      <c r="Q3694" s="13">
        <f t="shared" si="229"/>
        <v>2014</v>
      </c>
      <c r="R3694" s="16">
        <f t="shared" si="230"/>
        <v>9</v>
      </c>
      <c r="S3694" t="str">
        <f t="shared" si="231"/>
        <v>Sep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f t="shared" si="228"/>
        <v>42309.191307870366</v>
      </c>
      <c r="L3695" t="b">
        <v>0</v>
      </c>
      <c r="M3695">
        <v>14</v>
      </c>
      <c r="N3695" t="b">
        <v>1</v>
      </c>
      <c r="O3695" t="s">
        <v>8273</v>
      </c>
      <c r="P3695" t="s">
        <v>8274</v>
      </c>
      <c r="Q3695" s="13">
        <f t="shared" si="229"/>
        <v>2015</v>
      </c>
      <c r="R3695" s="16">
        <f t="shared" si="230"/>
        <v>11</v>
      </c>
      <c r="S3695" t="str">
        <f t="shared" si="231"/>
        <v>Nov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f t="shared" si="228"/>
        <v>42490.133877314816</v>
      </c>
      <c r="L3696" t="b">
        <v>0</v>
      </c>
      <c r="M3696">
        <v>60</v>
      </c>
      <c r="N3696" t="b">
        <v>1</v>
      </c>
      <c r="O3696" t="s">
        <v>8273</v>
      </c>
      <c r="P3696" t="s">
        <v>8274</v>
      </c>
      <c r="Q3696" s="13">
        <f t="shared" si="229"/>
        <v>2016</v>
      </c>
      <c r="R3696" s="16">
        <f t="shared" si="230"/>
        <v>4</v>
      </c>
      <c r="S3696" t="str">
        <f t="shared" si="231"/>
        <v>Apr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f t="shared" si="228"/>
        <v>41995.870486111111</v>
      </c>
      <c r="L3697" t="b">
        <v>0</v>
      </c>
      <c r="M3697">
        <v>33</v>
      </c>
      <c r="N3697" t="b">
        <v>1</v>
      </c>
      <c r="O3697" t="s">
        <v>8273</v>
      </c>
      <c r="P3697" t="s">
        <v>8274</v>
      </c>
      <c r="Q3697" s="13">
        <f t="shared" si="229"/>
        <v>2014</v>
      </c>
      <c r="R3697" s="16">
        <f t="shared" si="230"/>
        <v>12</v>
      </c>
      <c r="S3697" t="str">
        <f t="shared" si="231"/>
        <v>Dec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f t="shared" si="228"/>
        <v>41988.617083333331</v>
      </c>
      <c r="L3698" t="b">
        <v>0</v>
      </c>
      <c r="M3698">
        <v>78</v>
      </c>
      <c r="N3698" t="b">
        <v>1</v>
      </c>
      <c r="O3698" t="s">
        <v>8273</v>
      </c>
      <c r="P3698" t="s">
        <v>8274</v>
      </c>
      <c r="Q3698" s="13">
        <f t="shared" si="229"/>
        <v>2014</v>
      </c>
      <c r="R3698" s="16">
        <f t="shared" si="230"/>
        <v>12</v>
      </c>
      <c r="S3698" t="str">
        <f t="shared" si="231"/>
        <v>Dec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f t="shared" si="228"/>
        <v>42479.465833333335</v>
      </c>
      <c r="L3699" t="b">
        <v>0</v>
      </c>
      <c r="M3699">
        <v>30</v>
      </c>
      <c r="N3699" t="b">
        <v>1</v>
      </c>
      <c r="O3699" t="s">
        <v>8273</v>
      </c>
      <c r="P3699" t="s">
        <v>8274</v>
      </c>
      <c r="Q3699" s="13">
        <f t="shared" si="229"/>
        <v>2016</v>
      </c>
      <c r="R3699" s="16">
        <f t="shared" si="230"/>
        <v>4</v>
      </c>
      <c r="S3699" t="str">
        <f t="shared" si="231"/>
        <v>Apr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f t="shared" si="228"/>
        <v>42401.806562500002</v>
      </c>
      <c r="L3700" t="b">
        <v>0</v>
      </c>
      <c r="M3700">
        <v>136</v>
      </c>
      <c r="N3700" t="b">
        <v>1</v>
      </c>
      <c r="O3700" t="s">
        <v>8273</v>
      </c>
      <c r="P3700" t="s">
        <v>8274</v>
      </c>
      <c r="Q3700" s="13">
        <f t="shared" si="229"/>
        <v>2016</v>
      </c>
      <c r="R3700" s="16">
        <f t="shared" si="230"/>
        <v>2</v>
      </c>
      <c r="S3700" t="str">
        <f t="shared" si="231"/>
        <v>Feb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f t="shared" si="228"/>
        <v>41897.602037037039</v>
      </c>
      <c r="L3701" t="b">
        <v>0</v>
      </c>
      <c r="M3701">
        <v>40</v>
      </c>
      <c r="N3701" t="b">
        <v>1</v>
      </c>
      <c r="O3701" t="s">
        <v>8273</v>
      </c>
      <c r="P3701" t="s">
        <v>8274</v>
      </c>
      <c r="Q3701" s="13">
        <f t="shared" si="229"/>
        <v>2014</v>
      </c>
      <c r="R3701" s="16">
        <f t="shared" si="230"/>
        <v>9</v>
      </c>
      <c r="S3701" t="str">
        <f t="shared" si="231"/>
        <v>Sep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f t="shared" si="228"/>
        <v>41882.585648148146</v>
      </c>
      <c r="L3702" t="b">
        <v>0</v>
      </c>
      <c r="M3702">
        <v>18</v>
      </c>
      <c r="N3702" t="b">
        <v>1</v>
      </c>
      <c r="O3702" t="s">
        <v>8273</v>
      </c>
      <c r="P3702" t="s">
        <v>8274</v>
      </c>
      <c r="Q3702" s="13">
        <f t="shared" si="229"/>
        <v>2014</v>
      </c>
      <c r="R3702" s="16">
        <f t="shared" si="230"/>
        <v>8</v>
      </c>
      <c r="S3702" t="str">
        <f t="shared" si="231"/>
        <v>Aug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f t="shared" si="228"/>
        <v>42129.541585648149</v>
      </c>
      <c r="L3703" t="b">
        <v>0</v>
      </c>
      <c r="M3703">
        <v>39</v>
      </c>
      <c r="N3703" t="b">
        <v>1</v>
      </c>
      <c r="O3703" t="s">
        <v>8273</v>
      </c>
      <c r="P3703" t="s">
        <v>8274</v>
      </c>
      <c r="Q3703" s="13">
        <f t="shared" si="229"/>
        <v>2015</v>
      </c>
      <c r="R3703" s="16">
        <f t="shared" si="230"/>
        <v>5</v>
      </c>
      <c r="S3703" t="str">
        <f t="shared" si="231"/>
        <v>May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f t="shared" si="228"/>
        <v>42524.53800925926</v>
      </c>
      <c r="L3704" t="b">
        <v>0</v>
      </c>
      <c r="M3704">
        <v>21</v>
      </c>
      <c r="N3704" t="b">
        <v>1</v>
      </c>
      <c r="O3704" t="s">
        <v>8273</v>
      </c>
      <c r="P3704" t="s">
        <v>8274</v>
      </c>
      <c r="Q3704" s="13">
        <f t="shared" si="229"/>
        <v>2016</v>
      </c>
      <c r="R3704" s="16">
        <f t="shared" si="230"/>
        <v>6</v>
      </c>
      <c r="S3704" t="str">
        <f t="shared" si="231"/>
        <v>Jun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f t="shared" si="228"/>
        <v>42556.504490740743</v>
      </c>
      <c r="L3705" t="b">
        <v>0</v>
      </c>
      <c r="M3705">
        <v>30</v>
      </c>
      <c r="N3705" t="b">
        <v>1</v>
      </c>
      <c r="O3705" t="s">
        <v>8273</v>
      </c>
      <c r="P3705" t="s">
        <v>8274</v>
      </c>
      <c r="Q3705" s="13">
        <f t="shared" si="229"/>
        <v>2016</v>
      </c>
      <c r="R3705" s="16">
        <f t="shared" si="230"/>
        <v>7</v>
      </c>
      <c r="S3705" t="str">
        <f t="shared" si="231"/>
        <v>Jul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f t="shared" si="228"/>
        <v>42461.689745370371</v>
      </c>
      <c r="L3706" t="b">
        <v>0</v>
      </c>
      <c r="M3706">
        <v>27</v>
      </c>
      <c r="N3706" t="b">
        <v>1</v>
      </c>
      <c r="O3706" t="s">
        <v>8273</v>
      </c>
      <c r="P3706" t="s">
        <v>8274</v>
      </c>
      <c r="Q3706" s="13">
        <f t="shared" si="229"/>
        <v>2016</v>
      </c>
      <c r="R3706" s="16">
        <f t="shared" si="230"/>
        <v>4</v>
      </c>
      <c r="S3706" t="str">
        <f t="shared" si="231"/>
        <v>Apr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f t="shared" si="228"/>
        <v>41792.542986111112</v>
      </c>
      <c r="L3707" t="b">
        <v>0</v>
      </c>
      <c r="M3707">
        <v>35</v>
      </c>
      <c r="N3707" t="b">
        <v>1</v>
      </c>
      <c r="O3707" t="s">
        <v>8273</v>
      </c>
      <c r="P3707" t="s">
        <v>8274</v>
      </c>
      <c r="Q3707" s="13">
        <f t="shared" si="229"/>
        <v>2014</v>
      </c>
      <c r="R3707" s="16">
        <f t="shared" si="230"/>
        <v>6</v>
      </c>
      <c r="S3707" t="str">
        <f t="shared" si="231"/>
        <v>Jun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f t="shared" si="228"/>
        <v>41879.913761574076</v>
      </c>
      <c r="L3708" t="b">
        <v>0</v>
      </c>
      <c r="M3708">
        <v>13</v>
      </c>
      <c r="N3708" t="b">
        <v>1</v>
      </c>
      <c r="O3708" t="s">
        <v>8273</v>
      </c>
      <c r="P3708" t="s">
        <v>8274</v>
      </c>
      <c r="Q3708" s="13">
        <f t="shared" si="229"/>
        <v>2014</v>
      </c>
      <c r="R3708" s="16">
        <f t="shared" si="230"/>
        <v>8</v>
      </c>
      <c r="S3708" t="str">
        <f t="shared" si="231"/>
        <v>Aug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f t="shared" si="228"/>
        <v>42552.048356481479</v>
      </c>
      <c r="L3709" t="b">
        <v>0</v>
      </c>
      <c r="M3709">
        <v>23</v>
      </c>
      <c r="N3709" t="b">
        <v>1</v>
      </c>
      <c r="O3709" t="s">
        <v>8273</v>
      </c>
      <c r="P3709" t="s">
        <v>8274</v>
      </c>
      <c r="Q3709" s="13">
        <f t="shared" si="229"/>
        <v>2016</v>
      </c>
      <c r="R3709" s="16">
        <f t="shared" si="230"/>
        <v>7</v>
      </c>
      <c r="S3709" t="str">
        <f t="shared" si="231"/>
        <v>Jul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f t="shared" si="228"/>
        <v>41810.142199074071</v>
      </c>
      <c r="L3710" t="b">
        <v>0</v>
      </c>
      <c r="M3710">
        <v>39</v>
      </c>
      <c r="N3710" t="b">
        <v>1</v>
      </c>
      <c r="O3710" t="s">
        <v>8273</v>
      </c>
      <c r="P3710" t="s">
        <v>8274</v>
      </c>
      <c r="Q3710" s="13">
        <f t="shared" si="229"/>
        <v>2014</v>
      </c>
      <c r="R3710" s="16">
        <f t="shared" si="230"/>
        <v>6</v>
      </c>
      <c r="S3710" t="str">
        <f t="shared" si="231"/>
        <v>Jun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f t="shared" si="228"/>
        <v>41785.707708333335</v>
      </c>
      <c r="L3711" t="b">
        <v>0</v>
      </c>
      <c r="M3711">
        <v>35</v>
      </c>
      <c r="N3711" t="b">
        <v>1</v>
      </c>
      <c r="O3711" t="s">
        <v>8273</v>
      </c>
      <c r="P3711" t="s">
        <v>8274</v>
      </c>
      <c r="Q3711" s="13">
        <f t="shared" si="229"/>
        <v>2014</v>
      </c>
      <c r="R3711" s="16">
        <f t="shared" si="230"/>
        <v>5</v>
      </c>
      <c r="S3711" t="str">
        <f t="shared" si="231"/>
        <v>May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f t="shared" si="228"/>
        <v>42072.576249999998</v>
      </c>
      <c r="L3712" t="b">
        <v>0</v>
      </c>
      <c r="M3712">
        <v>27</v>
      </c>
      <c r="N3712" t="b">
        <v>1</v>
      </c>
      <c r="O3712" t="s">
        <v>8273</v>
      </c>
      <c r="P3712" t="s">
        <v>8274</v>
      </c>
      <c r="Q3712" s="13">
        <f t="shared" si="229"/>
        <v>2015</v>
      </c>
      <c r="R3712" s="16">
        <f t="shared" si="230"/>
        <v>3</v>
      </c>
      <c r="S3712" t="str">
        <f t="shared" si="231"/>
        <v>Mar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f t="shared" si="228"/>
        <v>41779.724224537036</v>
      </c>
      <c r="L3713" t="b">
        <v>0</v>
      </c>
      <c r="M3713">
        <v>21</v>
      </c>
      <c r="N3713" t="b">
        <v>1</v>
      </c>
      <c r="O3713" t="s">
        <v>8273</v>
      </c>
      <c r="P3713" t="s">
        <v>8274</v>
      </c>
      <c r="Q3713" s="13">
        <f t="shared" si="229"/>
        <v>2014</v>
      </c>
      <c r="R3713" s="16">
        <f t="shared" si="230"/>
        <v>5</v>
      </c>
      <c r="S3713" t="str">
        <f t="shared" si="231"/>
        <v>May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f t="shared" si="228"/>
        <v>42134.172071759262</v>
      </c>
      <c r="L3714" t="b">
        <v>0</v>
      </c>
      <c r="M3714">
        <v>104</v>
      </c>
      <c r="N3714" t="b">
        <v>1</v>
      </c>
      <c r="O3714" t="s">
        <v>8273</v>
      </c>
      <c r="P3714" t="s">
        <v>8274</v>
      </c>
      <c r="Q3714" s="13">
        <f t="shared" si="229"/>
        <v>2015</v>
      </c>
      <c r="R3714" s="16">
        <f t="shared" si="230"/>
        <v>5</v>
      </c>
      <c r="S3714" t="str">
        <f t="shared" si="231"/>
        <v>May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f t="shared" ref="K3715:K3778" si="232">J3715/60/60/24+DATE(1970,1,1)</f>
        <v>42505.738032407404</v>
      </c>
      <c r="L3715" t="b">
        <v>0</v>
      </c>
      <c r="M3715">
        <v>19</v>
      </c>
      <c r="N3715" t="b">
        <v>1</v>
      </c>
      <c r="O3715" t="s">
        <v>8273</v>
      </c>
      <c r="P3715" t="s">
        <v>8274</v>
      </c>
      <c r="Q3715" s="13">
        <f t="shared" ref="Q3715:Q3778" si="233">YEAR(K3715)</f>
        <v>2016</v>
      </c>
      <c r="R3715" s="16">
        <f t="shared" ref="R3715:R3778" si="234">MONTH(K3715)</f>
        <v>5</v>
      </c>
      <c r="S3715" t="str">
        <f t="shared" ref="S3715:S3778" si="235">TEXT(R3715*29,"MMM")</f>
        <v>May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f t="shared" si="232"/>
        <v>42118.556331018524</v>
      </c>
      <c r="L3716" t="b">
        <v>0</v>
      </c>
      <c r="M3716">
        <v>97</v>
      </c>
      <c r="N3716" t="b">
        <v>1</v>
      </c>
      <c r="O3716" t="s">
        <v>8273</v>
      </c>
      <c r="P3716" t="s">
        <v>8274</v>
      </c>
      <c r="Q3716" s="13">
        <f t="shared" si="233"/>
        <v>2015</v>
      </c>
      <c r="R3716" s="16">
        <f t="shared" si="234"/>
        <v>4</v>
      </c>
      <c r="S3716" t="str">
        <f t="shared" si="235"/>
        <v>Apr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f t="shared" si="232"/>
        <v>42036.995590277773</v>
      </c>
      <c r="L3717" t="b">
        <v>0</v>
      </c>
      <c r="M3717">
        <v>27</v>
      </c>
      <c r="N3717" t="b">
        <v>1</v>
      </c>
      <c r="O3717" t="s">
        <v>8273</v>
      </c>
      <c r="P3717" t="s">
        <v>8274</v>
      </c>
      <c r="Q3717" s="13">
        <f t="shared" si="233"/>
        <v>2015</v>
      </c>
      <c r="R3717" s="16">
        <f t="shared" si="234"/>
        <v>2</v>
      </c>
      <c r="S3717" t="str">
        <f t="shared" si="235"/>
        <v>Feb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f t="shared" si="232"/>
        <v>42360.887835648144</v>
      </c>
      <c r="L3718" t="b">
        <v>0</v>
      </c>
      <c r="M3718">
        <v>24</v>
      </c>
      <c r="N3718" t="b">
        <v>1</v>
      </c>
      <c r="O3718" t="s">
        <v>8273</v>
      </c>
      <c r="P3718" t="s">
        <v>8274</v>
      </c>
      <c r="Q3718" s="13">
        <f t="shared" si="233"/>
        <v>2015</v>
      </c>
      <c r="R3718" s="16">
        <f t="shared" si="234"/>
        <v>12</v>
      </c>
      <c r="S3718" t="str">
        <f t="shared" si="235"/>
        <v>Dec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f t="shared" si="232"/>
        <v>42102.866307870368</v>
      </c>
      <c r="L3719" t="b">
        <v>0</v>
      </c>
      <c r="M3719">
        <v>13</v>
      </c>
      <c r="N3719" t="b">
        <v>1</v>
      </c>
      <c r="O3719" t="s">
        <v>8273</v>
      </c>
      <c r="P3719" t="s">
        <v>8274</v>
      </c>
      <c r="Q3719" s="13">
        <f t="shared" si="233"/>
        <v>2015</v>
      </c>
      <c r="R3719" s="16">
        <f t="shared" si="234"/>
        <v>4</v>
      </c>
      <c r="S3719" t="str">
        <f t="shared" si="235"/>
        <v>Apr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f t="shared" si="232"/>
        <v>42032.716145833328</v>
      </c>
      <c r="L3720" t="b">
        <v>0</v>
      </c>
      <c r="M3720">
        <v>46</v>
      </c>
      <c r="N3720" t="b">
        <v>1</v>
      </c>
      <c r="O3720" t="s">
        <v>8273</v>
      </c>
      <c r="P3720" t="s">
        <v>8274</v>
      </c>
      <c r="Q3720" s="13">
        <f t="shared" si="233"/>
        <v>2015</v>
      </c>
      <c r="R3720" s="16">
        <f t="shared" si="234"/>
        <v>1</v>
      </c>
      <c r="S3720" t="str">
        <f t="shared" si="235"/>
        <v>Jan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f t="shared" si="232"/>
        <v>42147.729930555557</v>
      </c>
      <c r="L3721" t="b">
        <v>0</v>
      </c>
      <c r="M3721">
        <v>4</v>
      </c>
      <c r="N3721" t="b">
        <v>1</v>
      </c>
      <c r="O3721" t="s">
        <v>8273</v>
      </c>
      <c r="P3721" t="s">
        <v>8274</v>
      </c>
      <c r="Q3721" s="13">
        <f t="shared" si="233"/>
        <v>2015</v>
      </c>
      <c r="R3721" s="16">
        <f t="shared" si="234"/>
        <v>5</v>
      </c>
      <c r="S3721" t="str">
        <f t="shared" si="235"/>
        <v>May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f t="shared" si="232"/>
        <v>42165.993125000001</v>
      </c>
      <c r="L3722" t="b">
        <v>0</v>
      </c>
      <c r="M3722">
        <v>40</v>
      </c>
      <c r="N3722" t="b">
        <v>1</v>
      </c>
      <c r="O3722" t="s">
        <v>8273</v>
      </c>
      <c r="P3722" t="s">
        <v>8274</v>
      </c>
      <c r="Q3722" s="13">
        <f t="shared" si="233"/>
        <v>2015</v>
      </c>
      <c r="R3722" s="16">
        <f t="shared" si="234"/>
        <v>6</v>
      </c>
      <c r="S3722" t="str">
        <f t="shared" si="235"/>
        <v>Jun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f t="shared" si="232"/>
        <v>41927.936157407406</v>
      </c>
      <c r="L3723" t="b">
        <v>0</v>
      </c>
      <c r="M3723">
        <v>44</v>
      </c>
      <c r="N3723" t="b">
        <v>1</v>
      </c>
      <c r="O3723" t="s">
        <v>8273</v>
      </c>
      <c r="P3723" t="s">
        <v>8274</v>
      </c>
      <c r="Q3723" s="13">
        <f t="shared" si="233"/>
        <v>2014</v>
      </c>
      <c r="R3723" s="16">
        <f t="shared" si="234"/>
        <v>10</v>
      </c>
      <c r="S3723" t="str">
        <f t="shared" si="235"/>
        <v>Oct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f t="shared" si="232"/>
        <v>42381.671840277777</v>
      </c>
      <c r="L3724" t="b">
        <v>0</v>
      </c>
      <c r="M3724">
        <v>35</v>
      </c>
      <c r="N3724" t="b">
        <v>1</v>
      </c>
      <c r="O3724" t="s">
        <v>8273</v>
      </c>
      <c r="P3724" t="s">
        <v>8274</v>
      </c>
      <c r="Q3724" s="13">
        <f t="shared" si="233"/>
        <v>2016</v>
      </c>
      <c r="R3724" s="16">
        <f t="shared" si="234"/>
        <v>1</v>
      </c>
      <c r="S3724" t="str">
        <f t="shared" si="235"/>
        <v>Jan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f t="shared" si="232"/>
        <v>41943.753032407411</v>
      </c>
      <c r="L3725" t="b">
        <v>0</v>
      </c>
      <c r="M3725">
        <v>63</v>
      </c>
      <c r="N3725" t="b">
        <v>1</v>
      </c>
      <c r="O3725" t="s">
        <v>8273</v>
      </c>
      <c r="P3725" t="s">
        <v>8274</v>
      </c>
      <c r="Q3725" s="13">
        <f t="shared" si="233"/>
        <v>2014</v>
      </c>
      <c r="R3725" s="16">
        <f t="shared" si="234"/>
        <v>10</v>
      </c>
      <c r="S3725" t="str">
        <f t="shared" si="235"/>
        <v>Oct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f t="shared" si="232"/>
        <v>42465.491435185191</v>
      </c>
      <c r="L3726" t="b">
        <v>0</v>
      </c>
      <c r="M3726">
        <v>89</v>
      </c>
      <c r="N3726" t="b">
        <v>1</v>
      </c>
      <c r="O3726" t="s">
        <v>8273</v>
      </c>
      <c r="P3726" t="s">
        <v>8274</v>
      </c>
      <c r="Q3726" s="13">
        <f t="shared" si="233"/>
        <v>2016</v>
      </c>
      <c r="R3726" s="16">
        <f t="shared" si="234"/>
        <v>4</v>
      </c>
      <c r="S3726" t="str">
        <f t="shared" si="235"/>
        <v>Apr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f t="shared" si="232"/>
        <v>42401.945219907408</v>
      </c>
      <c r="L3727" t="b">
        <v>0</v>
      </c>
      <c r="M3727">
        <v>15</v>
      </c>
      <c r="N3727" t="b">
        <v>1</v>
      </c>
      <c r="O3727" t="s">
        <v>8273</v>
      </c>
      <c r="P3727" t="s">
        <v>8274</v>
      </c>
      <c r="Q3727" s="13">
        <f t="shared" si="233"/>
        <v>2016</v>
      </c>
      <c r="R3727" s="16">
        <f t="shared" si="234"/>
        <v>2</v>
      </c>
      <c r="S3727" t="str">
        <f t="shared" si="235"/>
        <v>Feb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f t="shared" si="232"/>
        <v>42462.140868055561</v>
      </c>
      <c r="L3728" t="b">
        <v>0</v>
      </c>
      <c r="M3728">
        <v>46</v>
      </c>
      <c r="N3728" t="b">
        <v>1</v>
      </c>
      <c r="O3728" t="s">
        <v>8273</v>
      </c>
      <c r="P3728" t="s">
        <v>8274</v>
      </c>
      <c r="Q3728" s="13">
        <f t="shared" si="233"/>
        <v>2016</v>
      </c>
      <c r="R3728" s="16">
        <f t="shared" si="234"/>
        <v>4</v>
      </c>
      <c r="S3728" t="str">
        <f t="shared" si="235"/>
        <v>Apr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f t="shared" si="232"/>
        <v>42632.348310185189</v>
      </c>
      <c r="L3729" t="b">
        <v>0</v>
      </c>
      <c r="M3729">
        <v>33</v>
      </c>
      <c r="N3729" t="b">
        <v>1</v>
      </c>
      <c r="O3729" t="s">
        <v>8273</v>
      </c>
      <c r="P3729" t="s">
        <v>8274</v>
      </c>
      <c r="Q3729" s="13">
        <f t="shared" si="233"/>
        <v>2016</v>
      </c>
      <c r="R3729" s="16">
        <f t="shared" si="234"/>
        <v>9</v>
      </c>
      <c r="S3729" t="str">
        <f t="shared" si="235"/>
        <v>Sep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f t="shared" si="232"/>
        <v>42205.171018518522</v>
      </c>
      <c r="L3730" t="b">
        <v>0</v>
      </c>
      <c r="M3730">
        <v>31</v>
      </c>
      <c r="N3730" t="b">
        <v>0</v>
      </c>
      <c r="O3730" t="s">
        <v>8273</v>
      </c>
      <c r="P3730" t="s">
        <v>8274</v>
      </c>
      <c r="Q3730" s="13">
        <f t="shared" si="233"/>
        <v>2015</v>
      </c>
      <c r="R3730" s="16">
        <f t="shared" si="234"/>
        <v>7</v>
      </c>
      <c r="S3730" t="str">
        <f t="shared" si="235"/>
        <v>Jul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f t="shared" si="232"/>
        <v>42041.205000000002</v>
      </c>
      <c r="L3731" t="b">
        <v>0</v>
      </c>
      <c r="M3731">
        <v>5</v>
      </c>
      <c r="N3731" t="b">
        <v>0</v>
      </c>
      <c r="O3731" t="s">
        <v>8273</v>
      </c>
      <c r="P3731" t="s">
        <v>8274</v>
      </c>
      <c r="Q3731" s="13">
        <f t="shared" si="233"/>
        <v>2015</v>
      </c>
      <c r="R3731" s="16">
        <f t="shared" si="234"/>
        <v>2</v>
      </c>
      <c r="S3731" t="str">
        <f t="shared" si="235"/>
        <v>Feb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f t="shared" si="232"/>
        <v>42203.677766203706</v>
      </c>
      <c r="L3732" t="b">
        <v>0</v>
      </c>
      <c r="M3732">
        <v>1</v>
      </c>
      <c r="N3732" t="b">
        <v>0</v>
      </c>
      <c r="O3732" t="s">
        <v>8273</v>
      </c>
      <c r="P3732" t="s">
        <v>8274</v>
      </c>
      <c r="Q3732" s="13">
        <f t="shared" si="233"/>
        <v>2015</v>
      </c>
      <c r="R3732" s="16">
        <f t="shared" si="234"/>
        <v>7</v>
      </c>
      <c r="S3732" t="str">
        <f t="shared" si="235"/>
        <v>Jul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f t="shared" si="232"/>
        <v>41983.752847222218</v>
      </c>
      <c r="L3733" t="b">
        <v>0</v>
      </c>
      <c r="M3733">
        <v>12</v>
      </c>
      <c r="N3733" t="b">
        <v>0</v>
      </c>
      <c r="O3733" t="s">
        <v>8273</v>
      </c>
      <c r="P3733" t="s">
        <v>8274</v>
      </c>
      <c r="Q3733" s="13">
        <f t="shared" si="233"/>
        <v>2014</v>
      </c>
      <c r="R3733" s="16">
        <f t="shared" si="234"/>
        <v>12</v>
      </c>
      <c r="S3733" t="str">
        <f t="shared" si="235"/>
        <v>Dec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f t="shared" si="232"/>
        <v>41968.677465277782</v>
      </c>
      <c r="L3734" t="b">
        <v>0</v>
      </c>
      <c r="M3734">
        <v>4</v>
      </c>
      <c r="N3734" t="b">
        <v>0</v>
      </c>
      <c r="O3734" t="s">
        <v>8273</v>
      </c>
      <c r="P3734" t="s">
        <v>8274</v>
      </c>
      <c r="Q3734" s="13">
        <f t="shared" si="233"/>
        <v>2014</v>
      </c>
      <c r="R3734" s="16">
        <f t="shared" si="234"/>
        <v>11</v>
      </c>
      <c r="S3734" t="str">
        <f t="shared" si="235"/>
        <v>Nov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f t="shared" si="232"/>
        <v>42103.024398148147</v>
      </c>
      <c r="L3735" t="b">
        <v>0</v>
      </c>
      <c r="M3735">
        <v>0</v>
      </c>
      <c r="N3735" t="b">
        <v>0</v>
      </c>
      <c r="O3735" t="s">
        <v>8273</v>
      </c>
      <c r="P3735" t="s">
        <v>8274</v>
      </c>
      <c r="Q3735" s="13">
        <f t="shared" si="233"/>
        <v>2015</v>
      </c>
      <c r="R3735" s="16">
        <f t="shared" si="234"/>
        <v>4</v>
      </c>
      <c r="S3735" t="str">
        <f t="shared" si="235"/>
        <v>Apr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f t="shared" si="232"/>
        <v>42089.901574074072</v>
      </c>
      <c r="L3736" t="b">
        <v>0</v>
      </c>
      <c r="M3736">
        <v>7</v>
      </c>
      <c r="N3736" t="b">
        <v>0</v>
      </c>
      <c r="O3736" t="s">
        <v>8273</v>
      </c>
      <c r="P3736" t="s">
        <v>8274</v>
      </c>
      <c r="Q3736" s="13">
        <f t="shared" si="233"/>
        <v>2015</v>
      </c>
      <c r="R3736" s="16">
        <f t="shared" si="234"/>
        <v>3</v>
      </c>
      <c r="S3736" t="str">
        <f t="shared" si="235"/>
        <v>Mar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f t="shared" si="232"/>
        <v>42122.693159722221</v>
      </c>
      <c r="L3737" t="b">
        <v>0</v>
      </c>
      <c r="M3737">
        <v>2</v>
      </c>
      <c r="N3737" t="b">
        <v>0</v>
      </c>
      <c r="O3737" t="s">
        <v>8273</v>
      </c>
      <c r="P3737" t="s">
        <v>8274</v>
      </c>
      <c r="Q3737" s="13">
        <f t="shared" si="233"/>
        <v>2015</v>
      </c>
      <c r="R3737" s="16">
        <f t="shared" si="234"/>
        <v>4</v>
      </c>
      <c r="S3737" t="str">
        <f t="shared" si="235"/>
        <v>Apr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f t="shared" si="232"/>
        <v>42048.711724537032</v>
      </c>
      <c r="L3738" t="b">
        <v>0</v>
      </c>
      <c r="M3738">
        <v>1</v>
      </c>
      <c r="N3738" t="b">
        <v>0</v>
      </c>
      <c r="O3738" t="s">
        <v>8273</v>
      </c>
      <c r="P3738" t="s">
        <v>8274</v>
      </c>
      <c r="Q3738" s="13">
        <f t="shared" si="233"/>
        <v>2015</v>
      </c>
      <c r="R3738" s="16">
        <f t="shared" si="234"/>
        <v>2</v>
      </c>
      <c r="S3738" t="str">
        <f t="shared" si="235"/>
        <v>Feb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f t="shared" si="232"/>
        <v>42297.691006944442</v>
      </c>
      <c r="L3739" t="b">
        <v>0</v>
      </c>
      <c r="M3739">
        <v>4</v>
      </c>
      <c r="N3739" t="b">
        <v>0</v>
      </c>
      <c r="O3739" t="s">
        <v>8273</v>
      </c>
      <c r="P3739" t="s">
        <v>8274</v>
      </c>
      <c r="Q3739" s="13">
        <f t="shared" si="233"/>
        <v>2015</v>
      </c>
      <c r="R3739" s="16">
        <f t="shared" si="234"/>
        <v>10</v>
      </c>
      <c r="S3739" t="str">
        <f t="shared" si="235"/>
        <v>Oct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f t="shared" si="232"/>
        <v>41813.938715277778</v>
      </c>
      <c r="L3740" t="b">
        <v>0</v>
      </c>
      <c r="M3740">
        <v>6</v>
      </c>
      <c r="N3740" t="b">
        <v>0</v>
      </c>
      <c r="O3740" t="s">
        <v>8273</v>
      </c>
      <c r="P3740" t="s">
        <v>8274</v>
      </c>
      <c r="Q3740" s="13">
        <f t="shared" si="233"/>
        <v>2014</v>
      </c>
      <c r="R3740" s="16">
        <f t="shared" si="234"/>
        <v>6</v>
      </c>
      <c r="S3740" t="str">
        <f t="shared" si="235"/>
        <v>Jun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f t="shared" si="232"/>
        <v>42548.449861111112</v>
      </c>
      <c r="L3741" t="b">
        <v>0</v>
      </c>
      <c r="M3741">
        <v>8</v>
      </c>
      <c r="N3741" t="b">
        <v>0</v>
      </c>
      <c r="O3741" t="s">
        <v>8273</v>
      </c>
      <c r="P3741" t="s">
        <v>8274</v>
      </c>
      <c r="Q3741" s="13">
        <f t="shared" si="233"/>
        <v>2016</v>
      </c>
      <c r="R3741" s="16">
        <f t="shared" si="234"/>
        <v>6</v>
      </c>
      <c r="S3741" t="str">
        <f t="shared" si="235"/>
        <v>Jun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f t="shared" si="232"/>
        <v>41833.089756944442</v>
      </c>
      <c r="L3742" t="b">
        <v>0</v>
      </c>
      <c r="M3742">
        <v>14</v>
      </c>
      <c r="N3742" t="b">
        <v>0</v>
      </c>
      <c r="O3742" t="s">
        <v>8273</v>
      </c>
      <c r="P3742" t="s">
        <v>8274</v>
      </c>
      <c r="Q3742" s="13">
        <f t="shared" si="233"/>
        <v>2014</v>
      </c>
      <c r="R3742" s="16">
        <f t="shared" si="234"/>
        <v>7</v>
      </c>
      <c r="S3742" t="str">
        <f t="shared" si="235"/>
        <v>Jul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f t="shared" si="232"/>
        <v>42325.920717592591</v>
      </c>
      <c r="L3743" t="b">
        <v>0</v>
      </c>
      <c r="M3743">
        <v>0</v>
      </c>
      <c r="N3743" t="b">
        <v>0</v>
      </c>
      <c r="O3743" t="s">
        <v>8273</v>
      </c>
      <c r="P3743" t="s">
        <v>8274</v>
      </c>
      <c r="Q3743" s="13">
        <f t="shared" si="233"/>
        <v>2015</v>
      </c>
      <c r="R3743" s="16">
        <f t="shared" si="234"/>
        <v>11</v>
      </c>
      <c r="S3743" t="str">
        <f t="shared" si="235"/>
        <v>Nov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f t="shared" si="232"/>
        <v>41858.214629629627</v>
      </c>
      <c r="L3744" t="b">
        <v>0</v>
      </c>
      <c r="M3744">
        <v>4</v>
      </c>
      <c r="N3744" t="b">
        <v>0</v>
      </c>
      <c r="O3744" t="s">
        <v>8273</v>
      </c>
      <c r="P3744" t="s">
        <v>8274</v>
      </c>
      <c r="Q3744" s="13">
        <f t="shared" si="233"/>
        <v>2014</v>
      </c>
      <c r="R3744" s="16">
        <f t="shared" si="234"/>
        <v>8</v>
      </c>
      <c r="S3744" t="str">
        <f t="shared" si="235"/>
        <v>Aug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f t="shared" si="232"/>
        <v>41793.710231481484</v>
      </c>
      <c r="L3745" t="b">
        <v>0</v>
      </c>
      <c r="M3745">
        <v>0</v>
      </c>
      <c r="N3745" t="b">
        <v>0</v>
      </c>
      <c r="O3745" t="s">
        <v>8273</v>
      </c>
      <c r="P3745" t="s">
        <v>8274</v>
      </c>
      <c r="Q3745" s="13">
        <f t="shared" si="233"/>
        <v>2014</v>
      </c>
      <c r="R3745" s="16">
        <f t="shared" si="234"/>
        <v>6</v>
      </c>
      <c r="S3745" t="str">
        <f t="shared" si="235"/>
        <v>Jun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f t="shared" si="232"/>
        <v>41793.814259259263</v>
      </c>
      <c r="L3746" t="b">
        <v>0</v>
      </c>
      <c r="M3746">
        <v>0</v>
      </c>
      <c r="N3746" t="b">
        <v>0</v>
      </c>
      <c r="O3746" t="s">
        <v>8273</v>
      </c>
      <c r="P3746" t="s">
        <v>8274</v>
      </c>
      <c r="Q3746" s="13">
        <f t="shared" si="233"/>
        <v>2014</v>
      </c>
      <c r="R3746" s="16">
        <f t="shared" si="234"/>
        <v>6</v>
      </c>
      <c r="S3746" t="str">
        <f t="shared" si="235"/>
        <v>Jun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f t="shared" si="232"/>
        <v>41831.697939814818</v>
      </c>
      <c r="L3747" t="b">
        <v>0</v>
      </c>
      <c r="M3747">
        <v>1</v>
      </c>
      <c r="N3747" t="b">
        <v>0</v>
      </c>
      <c r="O3747" t="s">
        <v>8273</v>
      </c>
      <c r="P3747" t="s">
        <v>8274</v>
      </c>
      <c r="Q3747" s="13">
        <f t="shared" si="233"/>
        <v>2014</v>
      </c>
      <c r="R3747" s="16">
        <f t="shared" si="234"/>
        <v>7</v>
      </c>
      <c r="S3747" t="str">
        <f t="shared" si="235"/>
        <v>Jul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f t="shared" si="232"/>
        <v>42621.389340277776</v>
      </c>
      <c r="L3748" t="b">
        <v>0</v>
      </c>
      <c r="M3748">
        <v>1</v>
      </c>
      <c r="N3748" t="b">
        <v>0</v>
      </c>
      <c r="O3748" t="s">
        <v>8273</v>
      </c>
      <c r="P3748" t="s">
        <v>8274</v>
      </c>
      <c r="Q3748" s="13">
        <f t="shared" si="233"/>
        <v>2016</v>
      </c>
      <c r="R3748" s="16">
        <f t="shared" si="234"/>
        <v>9</v>
      </c>
      <c r="S3748" t="str">
        <f t="shared" si="235"/>
        <v>Sep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f t="shared" si="232"/>
        <v>42164.299722222218</v>
      </c>
      <c r="L3749" t="b">
        <v>0</v>
      </c>
      <c r="M3749">
        <v>1</v>
      </c>
      <c r="N3749" t="b">
        <v>0</v>
      </c>
      <c r="O3749" t="s">
        <v>8273</v>
      </c>
      <c r="P3749" t="s">
        <v>8274</v>
      </c>
      <c r="Q3749" s="13">
        <f t="shared" si="233"/>
        <v>2015</v>
      </c>
      <c r="R3749" s="16">
        <f t="shared" si="234"/>
        <v>6</v>
      </c>
      <c r="S3749" t="str">
        <f t="shared" si="235"/>
        <v>Jun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f t="shared" si="232"/>
        <v>42395.706435185188</v>
      </c>
      <c r="L3750" t="b">
        <v>0</v>
      </c>
      <c r="M3750">
        <v>52</v>
      </c>
      <c r="N3750" t="b">
        <v>1</v>
      </c>
      <c r="O3750" t="s">
        <v>8273</v>
      </c>
      <c r="P3750" t="s">
        <v>8315</v>
      </c>
      <c r="Q3750" s="13">
        <f t="shared" si="233"/>
        <v>2016</v>
      </c>
      <c r="R3750" s="16">
        <f t="shared" si="234"/>
        <v>1</v>
      </c>
      <c r="S3750" t="str">
        <f t="shared" si="235"/>
        <v>Jan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f t="shared" si="232"/>
        <v>42458.127175925925</v>
      </c>
      <c r="L3751" t="b">
        <v>0</v>
      </c>
      <c r="M3751">
        <v>7</v>
      </c>
      <c r="N3751" t="b">
        <v>1</v>
      </c>
      <c r="O3751" t="s">
        <v>8273</v>
      </c>
      <c r="P3751" t="s">
        <v>8315</v>
      </c>
      <c r="Q3751" s="13">
        <f t="shared" si="233"/>
        <v>2016</v>
      </c>
      <c r="R3751" s="16">
        <f t="shared" si="234"/>
        <v>3</v>
      </c>
      <c r="S3751" t="str">
        <f t="shared" si="235"/>
        <v>Mar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f t="shared" si="232"/>
        <v>42016.981574074074</v>
      </c>
      <c r="L3752" t="b">
        <v>0</v>
      </c>
      <c r="M3752">
        <v>28</v>
      </c>
      <c r="N3752" t="b">
        <v>1</v>
      </c>
      <c r="O3752" t="s">
        <v>8273</v>
      </c>
      <c r="P3752" t="s">
        <v>8315</v>
      </c>
      <c r="Q3752" s="13">
        <f t="shared" si="233"/>
        <v>2015</v>
      </c>
      <c r="R3752" s="16">
        <f t="shared" si="234"/>
        <v>1</v>
      </c>
      <c r="S3752" t="str">
        <f t="shared" si="235"/>
        <v>Jan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f t="shared" si="232"/>
        <v>42403.035567129627</v>
      </c>
      <c r="L3753" t="b">
        <v>0</v>
      </c>
      <c r="M3753">
        <v>11</v>
      </c>
      <c r="N3753" t="b">
        <v>1</v>
      </c>
      <c r="O3753" t="s">
        <v>8273</v>
      </c>
      <c r="P3753" t="s">
        <v>8315</v>
      </c>
      <c r="Q3753" s="13">
        <f t="shared" si="233"/>
        <v>2016</v>
      </c>
      <c r="R3753" s="16">
        <f t="shared" si="234"/>
        <v>2</v>
      </c>
      <c r="S3753" t="str">
        <f t="shared" si="235"/>
        <v>Feb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f t="shared" si="232"/>
        <v>42619.802488425921</v>
      </c>
      <c r="L3754" t="b">
        <v>0</v>
      </c>
      <c r="M3754">
        <v>15</v>
      </c>
      <c r="N3754" t="b">
        <v>1</v>
      </c>
      <c r="O3754" t="s">
        <v>8273</v>
      </c>
      <c r="P3754" t="s">
        <v>8315</v>
      </c>
      <c r="Q3754" s="13">
        <f t="shared" si="233"/>
        <v>2016</v>
      </c>
      <c r="R3754" s="16">
        <f t="shared" si="234"/>
        <v>9</v>
      </c>
      <c r="S3754" t="str">
        <f t="shared" si="235"/>
        <v>Sep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f t="shared" si="232"/>
        <v>42128.824074074073</v>
      </c>
      <c r="L3755" t="b">
        <v>0</v>
      </c>
      <c r="M3755">
        <v>30</v>
      </c>
      <c r="N3755" t="b">
        <v>1</v>
      </c>
      <c r="O3755" t="s">
        <v>8273</v>
      </c>
      <c r="P3755" t="s">
        <v>8315</v>
      </c>
      <c r="Q3755" s="13">
        <f t="shared" si="233"/>
        <v>2015</v>
      </c>
      <c r="R3755" s="16">
        <f t="shared" si="234"/>
        <v>5</v>
      </c>
      <c r="S3755" t="str">
        <f t="shared" si="235"/>
        <v>May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f t="shared" si="232"/>
        <v>41808.881215277775</v>
      </c>
      <c r="L3756" t="b">
        <v>0</v>
      </c>
      <c r="M3756">
        <v>27</v>
      </c>
      <c r="N3756" t="b">
        <v>1</v>
      </c>
      <c r="O3756" t="s">
        <v>8273</v>
      </c>
      <c r="P3756" t="s">
        <v>8315</v>
      </c>
      <c r="Q3756" s="13">
        <f t="shared" si="233"/>
        <v>2014</v>
      </c>
      <c r="R3756" s="16">
        <f t="shared" si="234"/>
        <v>6</v>
      </c>
      <c r="S3756" t="str">
        <f t="shared" si="235"/>
        <v>Jun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f t="shared" si="232"/>
        <v>42445.866979166662</v>
      </c>
      <c r="L3757" t="b">
        <v>0</v>
      </c>
      <c r="M3757">
        <v>28</v>
      </c>
      <c r="N3757" t="b">
        <v>1</v>
      </c>
      <c r="O3757" t="s">
        <v>8273</v>
      </c>
      <c r="P3757" t="s">
        <v>8315</v>
      </c>
      <c r="Q3757" s="13">
        <f t="shared" si="233"/>
        <v>2016</v>
      </c>
      <c r="R3757" s="16">
        <f t="shared" si="234"/>
        <v>3</v>
      </c>
      <c r="S3757" t="str">
        <f t="shared" si="235"/>
        <v>Mar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f t="shared" si="232"/>
        <v>41771.814791666664</v>
      </c>
      <c r="L3758" t="b">
        <v>0</v>
      </c>
      <c r="M3758">
        <v>17</v>
      </c>
      <c r="N3758" t="b">
        <v>1</v>
      </c>
      <c r="O3758" t="s">
        <v>8273</v>
      </c>
      <c r="P3758" t="s">
        <v>8315</v>
      </c>
      <c r="Q3758" s="13">
        <f t="shared" si="233"/>
        <v>2014</v>
      </c>
      <c r="R3758" s="16">
        <f t="shared" si="234"/>
        <v>5</v>
      </c>
      <c r="S3758" t="str">
        <f t="shared" si="235"/>
        <v>May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f t="shared" si="232"/>
        <v>41954.850868055553</v>
      </c>
      <c r="L3759" t="b">
        <v>0</v>
      </c>
      <c r="M3759">
        <v>50</v>
      </c>
      <c r="N3759" t="b">
        <v>1</v>
      </c>
      <c r="O3759" t="s">
        <v>8273</v>
      </c>
      <c r="P3759" t="s">
        <v>8315</v>
      </c>
      <c r="Q3759" s="13">
        <f t="shared" si="233"/>
        <v>2014</v>
      </c>
      <c r="R3759" s="16">
        <f t="shared" si="234"/>
        <v>11</v>
      </c>
      <c r="S3759" t="str">
        <f t="shared" si="235"/>
        <v>Nov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f t="shared" si="232"/>
        <v>41747.471504629626</v>
      </c>
      <c r="L3760" t="b">
        <v>0</v>
      </c>
      <c r="M3760">
        <v>26</v>
      </c>
      <c r="N3760" t="b">
        <v>1</v>
      </c>
      <c r="O3760" t="s">
        <v>8273</v>
      </c>
      <c r="P3760" t="s">
        <v>8315</v>
      </c>
      <c r="Q3760" s="13">
        <f t="shared" si="233"/>
        <v>2014</v>
      </c>
      <c r="R3760" s="16">
        <f t="shared" si="234"/>
        <v>4</v>
      </c>
      <c r="S3760" t="str">
        <f t="shared" si="235"/>
        <v>Apr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f t="shared" si="232"/>
        <v>42182.108252314814</v>
      </c>
      <c r="L3761" t="b">
        <v>0</v>
      </c>
      <c r="M3761">
        <v>88</v>
      </c>
      <c r="N3761" t="b">
        <v>1</v>
      </c>
      <c r="O3761" t="s">
        <v>8273</v>
      </c>
      <c r="P3761" t="s">
        <v>8315</v>
      </c>
      <c r="Q3761" s="13">
        <f t="shared" si="233"/>
        <v>2015</v>
      </c>
      <c r="R3761" s="16">
        <f t="shared" si="234"/>
        <v>6</v>
      </c>
      <c r="S3761" t="str">
        <f t="shared" si="235"/>
        <v>Jun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f t="shared" si="232"/>
        <v>41739.525300925925</v>
      </c>
      <c r="L3762" t="b">
        <v>0</v>
      </c>
      <c r="M3762">
        <v>91</v>
      </c>
      <c r="N3762" t="b">
        <v>1</v>
      </c>
      <c r="O3762" t="s">
        <v>8273</v>
      </c>
      <c r="P3762" t="s">
        <v>8315</v>
      </c>
      <c r="Q3762" s="13">
        <f t="shared" si="233"/>
        <v>2014</v>
      </c>
      <c r="R3762" s="16">
        <f t="shared" si="234"/>
        <v>4</v>
      </c>
      <c r="S3762" t="str">
        <f t="shared" si="235"/>
        <v>Apr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f t="shared" si="232"/>
        <v>42173.466863425929</v>
      </c>
      <c r="L3763" t="b">
        <v>0</v>
      </c>
      <c r="M3763">
        <v>3</v>
      </c>
      <c r="N3763" t="b">
        <v>1</v>
      </c>
      <c r="O3763" t="s">
        <v>8273</v>
      </c>
      <c r="P3763" t="s">
        <v>8315</v>
      </c>
      <c r="Q3763" s="13">
        <f t="shared" si="233"/>
        <v>2015</v>
      </c>
      <c r="R3763" s="16">
        <f t="shared" si="234"/>
        <v>6</v>
      </c>
      <c r="S3763" t="str">
        <f t="shared" si="235"/>
        <v>Jun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f t="shared" si="232"/>
        <v>42193.813530092593</v>
      </c>
      <c r="L3764" t="b">
        <v>0</v>
      </c>
      <c r="M3764">
        <v>28</v>
      </c>
      <c r="N3764" t="b">
        <v>1</v>
      </c>
      <c r="O3764" t="s">
        <v>8273</v>
      </c>
      <c r="P3764" t="s">
        <v>8315</v>
      </c>
      <c r="Q3764" s="13">
        <f t="shared" si="233"/>
        <v>2015</v>
      </c>
      <c r="R3764" s="16">
        <f t="shared" si="234"/>
        <v>7</v>
      </c>
      <c r="S3764" t="str">
        <f t="shared" si="235"/>
        <v>Jul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f t="shared" si="232"/>
        <v>42065.750300925924</v>
      </c>
      <c r="L3765" t="b">
        <v>0</v>
      </c>
      <c r="M3765">
        <v>77</v>
      </c>
      <c r="N3765" t="b">
        <v>1</v>
      </c>
      <c r="O3765" t="s">
        <v>8273</v>
      </c>
      <c r="P3765" t="s">
        <v>8315</v>
      </c>
      <c r="Q3765" s="13">
        <f t="shared" si="233"/>
        <v>2015</v>
      </c>
      <c r="R3765" s="16">
        <f t="shared" si="234"/>
        <v>3</v>
      </c>
      <c r="S3765" t="str">
        <f t="shared" si="235"/>
        <v>Mar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f t="shared" si="232"/>
        <v>42499.842962962968</v>
      </c>
      <c r="L3766" t="b">
        <v>0</v>
      </c>
      <c r="M3766">
        <v>27</v>
      </c>
      <c r="N3766" t="b">
        <v>1</v>
      </c>
      <c r="O3766" t="s">
        <v>8273</v>
      </c>
      <c r="P3766" t="s">
        <v>8315</v>
      </c>
      <c r="Q3766" s="13">
        <f t="shared" si="233"/>
        <v>2016</v>
      </c>
      <c r="R3766" s="16">
        <f t="shared" si="234"/>
        <v>5</v>
      </c>
      <c r="S3766" t="str">
        <f t="shared" si="235"/>
        <v>May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f t="shared" si="232"/>
        <v>41820.776412037041</v>
      </c>
      <c r="L3767" t="b">
        <v>0</v>
      </c>
      <c r="M3767">
        <v>107</v>
      </c>
      <c r="N3767" t="b">
        <v>1</v>
      </c>
      <c r="O3767" t="s">
        <v>8273</v>
      </c>
      <c r="P3767" t="s">
        <v>8315</v>
      </c>
      <c r="Q3767" s="13">
        <f t="shared" si="233"/>
        <v>2014</v>
      </c>
      <c r="R3767" s="16">
        <f t="shared" si="234"/>
        <v>6</v>
      </c>
      <c r="S3767" t="str">
        <f t="shared" si="235"/>
        <v>Jun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f t="shared" si="232"/>
        <v>41788.167187500003</v>
      </c>
      <c r="L3768" t="b">
        <v>0</v>
      </c>
      <c r="M3768">
        <v>96</v>
      </c>
      <c r="N3768" t="b">
        <v>1</v>
      </c>
      <c r="O3768" t="s">
        <v>8273</v>
      </c>
      <c r="P3768" t="s">
        <v>8315</v>
      </c>
      <c r="Q3768" s="13">
        <f t="shared" si="233"/>
        <v>2014</v>
      </c>
      <c r="R3768" s="16">
        <f t="shared" si="234"/>
        <v>5</v>
      </c>
      <c r="S3768" t="str">
        <f t="shared" si="235"/>
        <v>May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f t="shared" si="232"/>
        <v>42050.019641203704</v>
      </c>
      <c r="L3769" t="b">
        <v>0</v>
      </c>
      <c r="M3769">
        <v>56</v>
      </c>
      <c r="N3769" t="b">
        <v>1</v>
      </c>
      <c r="O3769" t="s">
        <v>8273</v>
      </c>
      <c r="P3769" t="s">
        <v>8315</v>
      </c>
      <c r="Q3769" s="13">
        <f t="shared" si="233"/>
        <v>2015</v>
      </c>
      <c r="R3769" s="16">
        <f t="shared" si="234"/>
        <v>2</v>
      </c>
      <c r="S3769" t="str">
        <f t="shared" si="235"/>
        <v>Feb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f t="shared" si="232"/>
        <v>41772.727893518517</v>
      </c>
      <c r="L3770" t="b">
        <v>0</v>
      </c>
      <c r="M3770">
        <v>58</v>
      </c>
      <c r="N3770" t="b">
        <v>1</v>
      </c>
      <c r="O3770" t="s">
        <v>8273</v>
      </c>
      <c r="P3770" t="s">
        <v>8315</v>
      </c>
      <c r="Q3770" s="13">
        <f t="shared" si="233"/>
        <v>2014</v>
      </c>
      <c r="R3770" s="16">
        <f t="shared" si="234"/>
        <v>5</v>
      </c>
      <c r="S3770" t="str">
        <f t="shared" si="235"/>
        <v>May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f t="shared" si="232"/>
        <v>42445.598136574074</v>
      </c>
      <c r="L3771" t="b">
        <v>0</v>
      </c>
      <c r="M3771">
        <v>15</v>
      </c>
      <c r="N3771" t="b">
        <v>1</v>
      </c>
      <c r="O3771" t="s">
        <v>8273</v>
      </c>
      <c r="P3771" t="s">
        <v>8315</v>
      </c>
      <c r="Q3771" s="13">
        <f t="shared" si="233"/>
        <v>2016</v>
      </c>
      <c r="R3771" s="16">
        <f t="shared" si="234"/>
        <v>3</v>
      </c>
      <c r="S3771" t="str">
        <f t="shared" si="235"/>
        <v>Mar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f t="shared" si="232"/>
        <v>42138.930671296301</v>
      </c>
      <c r="L3772" t="b">
        <v>0</v>
      </c>
      <c r="M3772">
        <v>20</v>
      </c>
      <c r="N3772" t="b">
        <v>1</v>
      </c>
      <c r="O3772" t="s">
        <v>8273</v>
      </c>
      <c r="P3772" t="s">
        <v>8315</v>
      </c>
      <c r="Q3772" s="13">
        <f t="shared" si="233"/>
        <v>2015</v>
      </c>
      <c r="R3772" s="16">
        <f t="shared" si="234"/>
        <v>5</v>
      </c>
      <c r="S3772" t="str">
        <f t="shared" si="235"/>
        <v>May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f t="shared" si="232"/>
        <v>42493.857083333336</v>
      </c>
      <c r="L3773" t="b">
        <v>0</v>
      </c>
      <c r="M3773">
        <v>38</v>
      </c>
      <c r="N3773" t="b">
        <v>1</v>
      </c>
      <c r="O3773" t="s">
        <v>8273</v>
      </c>
      <c r="P3773" t="s">
        <v>8315</v>
      </c>
      <c r="Q3773" s="13">
        <f t="shared" si="233"/>
        <v>2016</v>
      </c>
      <c r="R3773" s="16">
        <f t="shared" si="234"/>
        <v>5</v>
      </c>
      <c r="S3773" t="str">
        <f t="shared" si="235"/>
        <v>May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f t="shared" si="232"/>
        <v>42682.616967592592</v>
      </c>
      <c r="L3774" t="b">
        <v>0</v>
      </c>
      <c r="M3774">
        <v>33</v>
      </c>
      <c r="N3774" t="b">
        <v>1</v>
      </c>
      <c r="O3774" t="s">
        <v>8273</v>
      </c>
      <c r="P3774" t="s">
        <v>8315</v>
      </c>
      <c r="Q3774" s="13">
        <f t="shared" si="233"/>
        <v>2016</v>
      </c>
      <c r="R3774" s="16">
        <f t="shared" si="234"/>
        <v>11</v>
      </c>
      <c r="S3774" t="str">
        <f t="shared" si="235"/>
        <v>Nov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f t="shared" si="232"/>
        <v>42656.005173611105</v>
      </c>
      <c r="L3775" t="b">
        <v>0</v>
      </c>
      <c r="M3775">
        <v>57</v>
      </c>
      <c r="N3775" t="b">
        <v>1</v>
      </c>
      <c r="O3775" t="s">
        <v>8273</v>
      </c>
      <c r="P3775" t="s">
        <v>8315</v>
      </c>
      <c r="Q3775" s="13">
        <f t="shared" si="233"/>
        <v>2016</v>
      </c>
      <c r="R3775" s="16">
        <f t="shared" si="234"/>
        <v>10</v>
      </c>
      <c r="S3775" t="str">
        <f t="shared" si="235"/>
        <v>Oct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f t="shared" si="232"/>
        <v>42087.792303240742</v>
      </c>
      <c r="L3776" t="b">
        <v>0</v>
      </c>
      <c r="M3776">
        <v>25</v>
      </c>
      <c r="N3776" t="b">
        <v>1</v>
      </c>
      <c r="O3776" t="s">
        <v>8273</v>
      </c>
      <c r="P3776" t="s">
        <v>8315</v>
      </c>
      <c r="Q3776" s="13">
        <f t="shared" si="233"/>
        <v>2015</v>
      </c>
      <c r="R3776" s="16">
        <f t="shared" si="234"/>
        <v>3</v>
      </c>
      <c r="S3776" t="str">
        <f t="shared" si="235"/>
        <v>Mar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f t="shared" si="232"/>
        <v>42075.942627314813</v>
      </c>
      <c r="L3777" t="b">
        <v>0</v>
      </c>
      <c r="M3777">
        <v>14</v>
      </c>
      <c r="N3777" t="b">
        <v>1</v>
      </c>
      <c r="O3777" t="s">
        <v>8273</v>
      </c>
      <c r="P3777" t="s">
        <v>8315</v>
      </c>
      <c r="Q3777" s="13">
        <f t="shared" si="233"/>
        <v>2015</v>
      </c>
      <c r="R3777" s="16">
        <f t="shared" si="234"/>
        <v>3</v>
      </c>
      <c r="S3777" t="str">
        <f t="shared" si="235"/>
        <v>Mar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f t="shared" si="232"/>
        <v>41814.367800925924</v>
      </c>
      <c r="L3778" t="b">
        <v>0</v>
      </c>
      <c r="M3778">
        <v>94</v>
      </c>
      <c r="N3778" t="b">
        <v>1</v>
      </c>
      <c r="O3778" t="s">
        <v>8273</v>
      </c>
      <c r="P3778" t="s">
        <v>8315</v>
      </c>
      <c r="Q3778" s="13">
        <f t="shared" si="233"/>
        <v>2014</v>
      </c>
      <c r="R3778" s="16">
        <f t="shared" si="234"/>
        <v>6</v>
      </c>
      <c r="S3778" t="str">
        <f t="shared" si="235"/>
        <v>Jun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f t="shared" ref="K3779:K3842" si="236">J3779/60/60/24+DATE(1970,1,1)</f>
        <v>41887.111354166671</v>
      </c>
      <c r="L3779" t="b">
        <v>0</v>
      </c>
      <c r="M3779">
        <v>59</v>
      </c>
      <c r="N3779" t="b">
        <v>1</v>
      </c>
      <c r="O3779" t="s">
        <v>8273</v>
      </c>
      <c r="P3779" t="s">
        <v>8315</v>
      </c>
      <c r="Q3779" s="13">
        <f t="shared" ref="Q3779:Q3842" si="237">YEAR(K3779)</f>
        <v>2014</v>
      </c>
      <c r="R3779" s="16">
        <f t="shared" ref="R3779:R3842" si="238">MONTH(K3779)</f>
        <v>9</v>
      </c>
      <c r="S3779" t="str">
        <f t="shared" ref="S3779:S3842" si="239">TEXT(R3779*29,"MMM")</f>
        <v>Sep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f t="shared" si="236"/>
        <v>41989.819212962961</v>
      </c>
      <c r="L3780" t="b">
        <v>0</v>
      </c>
      <c r="M3780">
        <v>36</v>
      </c>
      <c r="N3780" t="b">
        <v>1</v>
      </c>
      <c r="O3780" t="s">
        <v>8273</v>
      </c>
      <c r="P3780" t="s">
        <v>8315</v>
      </c>
      <c r="Q3780" s="13">
        <f t="shared" si="237"/>
        <v>2014</v>
      </c>
      <c r="R3780" s="16">
        <f t="shared" si="238"/>
        <v>12</v>
      </c>
      <c r="S3780" t="str">
        <f t="shared" si="239"/>
        <v>Dec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f t="shared" si="236"/>
        <v>42425.735416666663</v>
      </c>
      <c r="L3781" t="b">
        <v>0</v>
      </c>
      <c r="M3781">
        <v>115</v>
      </c>
      <c r="N3781" t="b">
        <v>1</v>
      </c>
      <c r="O3781" t="s">
        <v>8273</v>
      </c>
      <c r="P3781" t="s">
        <v>8315</v>
      </c>
      <c r="Q3781" s="13">
        <f t="shared" si="237"/>
        <v>2016</v>
      </c>
      <c r="R3781" s="16">
        <f t="shared" si="238"/>
        <v>2</v>
      </c>
      <c r="S3781" t="str">
        <f t="shared" si="239"/>
        <v>Feb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f t="shared" si="236"/>
        <v>42166.219733796301</v>
      </c>
      <c r="L3782" t="b">
        <v>0</v>
      </c>
      <c r="M3782">
        <v>30</v>
      </c>
      <c r="N3782" t="b">
        <v>1</v>
      </c>
      <c r="O3782" t="s">
        <v>8273</v>
      </c>
      <c r="P3782" t="s">
        <v>8315</v>
      </c>
      <c r="Q3782" s="13">
        <f t="shared" si="237"/>
        <v>2015</v>
      </c>
      <c r="R3782" s="16">
        <f t="shared" si="238"/>
        <v>6</v>
      </c>
      <c r="S3782" t="str">
        <f t="shared" si="239"/>
        <v>Jun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f t="shared" si="236"/>
        <v>41865.882928240739</v>
      </c>
      <c r="L3783" t="b">
        <v>0</v>
      </c>
      <c r="M3783">
        <v>52</v>
      </c>
      <c r="N3783" t="b">
        <v>1</v>
      </c>
      <c r="O3783" t="s">
        <v>8273</v>
      </c>
      <c r="P3783" t="s">
        <v>8315</v>
      </c>
      <c r="Q3783" s="13">
        <f t="shared" si="237"/>
        <v>2014</v>
      </c>
      <c r="R3783" s="16">
        <f t="shared" si="238"/>
        <v>8</v>
      </c>
      <c r="S3783" t="str">
        <f t="shared" si="239"/>
        <v>Aug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f t="shared" si="236"/>
        <v>42546.862233796302</v>
      </c>
      <c r="L3784" t="b">
        <v>0</v>
      </c>
      <c r="M3784">
        <v>27</v>
      </c>
      <c r="N3784" t="b">
        <v>1</v>
      </c>
      <c r="O3784" t="s">
        <v>8273</v>
      </c>
      <c r="P3784" t="s">
        <v>8315</v>
      </c>
      <c r="Q3784" s="13">
        <f t="shared" si="237"/>
        <v>2016</v>
      </c>
      <c r="R3784" s="16">
        <f t="shared" si="238"/>
        <v>6</v>
      </c>
      <c r="S3784" t="str">
        <f t="shared" si="239"/>
        <v>Jun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f t="shared" si="236"/>
        <v>42420.140277777777</v>
      </c>
      <c r="L3785" t="b">
        <v>0</v>
      </c>
      <c r="M3785">
        <v>24</v>
      </c>
      <c r="N3785" t="b">
        <v>1</v>
      </c>
      <c r="O3785" t="s">
        <v>8273</v>
      </c>
      <c r="P3785" t="s">
        <v>8315</v>
      </c>
      <c r="Q3785" s="13">
        <f t="shared" si="237"/>
        <v>2016</v>
      </c>
      <c r="R3785" s="16">
        <f t="shared" si="238"/>
        <v>2</v>
      </c>
      <c r="S3785" t="str">
        <f t="shared" si="239"/>
        <v>Feb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f t="shared" si="236"/>
        <v>42531.980694444443</v>
      </c>
      <c r="L3786" t="b">
        <v>0</v>
      </c>
      <c r="M3786">
        <v>10</v>
      </c>
      <c r="N3786" t="b">
        <v>1</v>
      </c>
      <c r="O3786" t="s">
        <v>8273</v>
      </c>
      <c r="P3786" t="s">
        <v>8315</v>
      </c>
      <c r="Q3786" s="13">
        <f t="shared" si="237"/>
        <v>2016</v>
      </c>
      <c r="R3786" s="16">
        <f t="shared" si="238"/>
        <v>6</v>
      </c>
      <c r="S3786" t="str">
        <f t="shared" si="239"/>
        <v>Jun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f t="shared" si="236"/>
        <v>42548.63853009259</v>
      </c>
      <c r="L3787" t="b">
        <v>0</v>
      </c>
      <c r="M3787">
        <v>30</v>
      </c>
      <c r="N3787" t="b">
        <v>1</v>
      </c>
      <c r="O3787" t="s">
        <v>8273</v>
      </c>
      <c r="P3787" t="s">
        <v>8315</v>
      </c>
      <c r="Q3787" s="13">
        <f t="shared" si="237"/>
        <v>2016</v>
      </c>
      <c r="R3787" s="16">
        <f t="shared" si="238"/>
        <v>6</v>
      </c>
      <c r="S3787" t="str">
        <f t="shared" si="239"/>
        <v>Jun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f t="shared" si="236"/>
        <v>42487.037905092591</v>
      </c>
      <c r="L3788" t="b">
        <v>0</v>
      </c>
      <c r="M3788">
        <v>71</v>
      </c>
      <c r="N3788" t="b">
        <v>1</v>
      </c>
      <c r="O3788" t="s">
        <v>8273</v>
      </c>
      <c r="P3788" t="s">
        <v>8315</v>
      </c>
      <c r="Q3788" s="13">
        <f t="shared" si="237"/>
        <v>2016</v>
      </c>
      <c r="R3788" s="16">
        <f t="shared" si="238"/>
        <v>4</v>
      </c>
      <c r="S3788" t="str">
        <f t="shared" si="239"/>
        <v>Apr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f t="shared" si="236"/>
        <v>42167.534791666665</v>
      </c>
      <c r="L3789" t="b">
        <v>0</v>
      </c>
      <c r="M3789">
        <v>10</v>
      </c>
      <c r="N3789" t="b">
        <v>1</v>
      </c>
      <c r="O3789" t="s">
        <v>8273</v>
      </c>
      <c r="P3789" t="s">
        <v>8315</v>
      </c>
      <c r="Q3789" s="13">
        <f t="shared" si="237"/>
        <v>2015</v>
      </c>
      <c r="R3789" s="16">
        <f t="shared" si="238"/>
        <v>6</v>
      </c>
      <c r="S3789" t="str">
        <f t="shared" si="239"/>
        <v>Jun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f t="shared" si="236"/>
        <v>42333.695821759262</v>
      </c>
      <c r="L3790" t="b">
        <v>0</v>
      </c>
      <c r="M3790">
        <v>1</v>
      </c>
      <c r="N3790" t="b">
        <v>0</v>
      </c>
      <c r="O3790" t="s">
        <v>8273</v>
      </c>
      <c r="P3790" t="s">
        <v>8315</v>
      </c>
      <c r="Q3790" s="13">
        <f t="shared" si="237"/>
        <v>2015</v>
      </c>
      <c r="R3790" s="16">
        <f t="shared" si="238"/>
        <v>11</v>
      </c>
      <c r="S3790" t="str">
        <f t="shared" si="239"/>
        <v>Nov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f t="shared" si="236"/>
        <v>42138.798819444448</v>
      </c>
      <c r="L3791" t="b">
        <v>0</v>
      </c>
      <c r="M3791">
        <v>4</v>
      </c>
      <c r="N3791" t="b">
        <v>0</v>
      </c>
      <c r="O3791" t="s">
        <v>8273</v>
      </c>
      <c r="P3791" t="s">
        <v>8315</v>
      </c>
      <c r="Q3791" s="13">
        <f t="shared" si="237"/>
        <v>2015</v>
      </c>
      <c r="R3791" s="16">
        <f t="shared" si="238"/>
        <v>5</v>
      </c>
      <c r="S3791" t="str">
        <f t="shared" si="239"/>
        <v>May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f t="shared" si="236"/>
        <v>42666.666932870372</v>
      </c>
      <c r="L3792" t="b">
        <v>0</v>
      </c>
      <c r="M3792">
        <v>0</v>
      </c>
      <c r="N3792" t="b">
        <v>0</v>
      </c>
      <c r="O3792" t="s">
        <v>8273</v>
      </c>
      <c r="P3792" t="s">
        <v>8315</v>
      </c>
      <c r="Q3792" s="13">
        <f t="shared" si="237"/>
        <v>2016</v>
      </c>
      <c r="R3792" s="16">
        <f t="shared" si="238"/>
        <v>10</v>
      </c>
      <c r="S3792" t="str">
        <f t="shared" si="239"/>
        <v>Oct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f t="shared" si="236"/>
        <v>41766.692037037035</v>
      </c>
      <c r="L3793" t="b">
        <v>0</v>
      </c>
      <c r="M3793">
        <v>0</v>
      </c>
      <c r="N3793" t="b">
        <v>0</v>
      </c>
      <c r="O3793" t="s">
        <v>8273</v>
      </c>
      <c r="P3793" t="s">
        <v>8315</v>
      </c>
      <c r="Q3793" s="13">
        <f t="shared" si="237"/>
        <v>2014</v>
      </c>
      <c r="R3793" s="16">
        <f t="shared" si="238"/>
        <v>5</v>
      </c>
      <c r="S3793" t="str">
        <f t="shared" si="239"/>
        <v>May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f t="shared" si="236"/>
        <v>42170.447013888886</v>
      </c>
      <c r="L3794" t="b">
        <v>0</v>
      </c>
      <c r="M3794">
        <v>2</v>
      </c>
      <c r="N3794" t="b">
        <v>0</v>
      </c>
      <c r="O3794" t="s">
        <v>8273</v>
      </c>
      <c r="P3794" t="s">
        <v>8315</v>
      </c>
      <c r="Q3794" s="13">
        <f t="shared" si="237"/>
        <v>2015</v>
      </c>
      <c r="R3794" s="16">
        <f t="shared" si="238"/>
        <v>6</v>
      </c>
      <c r="S3794" t="str">
        <f t="shared" si="239"/>
        <v>Jun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f t="shared" si="236"/>
        <v>41968.938993055555</v>
      </c>
      <c r="L3795" t="b">
        <v>0</v>
      </c>
      <c r="M3795">
        <v>24</v>
      </c>
      <c r="N3795" t="b">
        <v>0</v>
      </c>
      <c r="O3795" t="s">
        <v>8273</v>
      </c>
      <c r="P3795" t="s">
        <v>8315</v>
      </c>
      <c r="Q3795" s="13">
        <f t="shared" si="237"/>
        <v>2014</v>
      </c>
      <c r="R3795" s="16">
        <f t="shared" si="238"/>
        <v>11</v>
      </c>
      <c r="S3795" t="str">
        <f t="shared" si="239"/>
        <v>Nov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f t="shared" si="236"/>
        <v>42132.58048611111</v>
      </c>
      <c r="L3796" t="b">
        <v>0</v>
      </c>
      <c r="M3796">
        <v>1</v>
      </c>
      <c r="N3796" t="b">
        <v>0</v>
      </c>
      <c r="O3796" t="s">
        <v>8273</v>
      </c>
      <c r="P3796" t="s">
        <v>8315</v>
      </c>
      <c r="Q3796" s="13">
        <f t="shared" si="237"/>
        <v>2015</v>
      </c>
      <c r="R3796" s="16">
        <f t="shared" si="238"/>
        <v>5</v>
      </c>
      <c r="S3796" t="str">
        <f t="shared" si="239"/>
        <v>May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f t="shared" si="236"/>
        <v>42201.436226851853</v>
      </c>
      <c r="L3797" t="b">
        <v>0</v>
      </c>
      <c r="M3797">
        <v>2</v>
      </c>
      <c r="N3797" t="b">
        <v>0</v>
      </c>
      <c r="O3797" t="s">
        <v>8273</v>
      </c>
      <c r="P3797" t="s">
        <v>8315</v>
      </c>
      <c r="Q3797" s="13">
        <f t="shared" si="237"/>
        <v>2015</v>
      </c>
      <c r="R3797" s="16">
        <f t="shared" si="238"/>
        <v>7</v>
      </c>
      <c r="S3797" t="str">
        <f t="shared" si="239"/>
        <v>Jul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f t="shared" si="236"/>
        <v>42689.029583333337</v>
      </c>
      <c r="L3798" t="b">
        <v>0</v>
      </c>
      <c r="M3798">
        <v>1</v>
      </c>
      <c r="N3798" t="b">
        <v>0</v>
      </c>
      <c r="O3798" t="s">
        <v>8273</v>
      </c>
      <c r="P3798" t="s">
        <v>8315</v>
      </c>
      <c r="Q3798" s="13">
        <f t="shared" si="237"/>
        <v>2016</v>
      </c>
      <c r="R3798" s="16">
        <f t="shared" si="238"/>
        <v>11</v>
      </c>
      <c r="S3798" t="str">
        <f t="shared" si="239"/>
        <v>Nov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f t="shared" si="236"/>
        <v>42084.881539351853</v>
      </c>
      <c r="L3799" t="b">
        <v>0</v>
      </c>
      <c r="M3799">
        <v>37</v>
      </c>
      <c r="N3799" t="b">
        <v>0</v>
      </c>
      <c r="O3799" t="s">
        <v>8273</v>
      </c>
      <c r="P3799" t="s">
        <v>8315</v>
      </c>
      <c r="Q3799" s="13">
        <f t="shared" si="237"/>
        <v>2015</v>
      </c>
      <c r="R3799" s="16">
        <f t="shared" si="238"/>
        <v>3</v>
      </c>
      <c r="S3799" t="str">
        <f t="shared" si="239"/>
        <v>Mar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f t="shared" si="236"/>
        <v>41831.722777777781</v>
      </c>
      <c r="L3800" t="b">
        <v>0</v>
      </c>
      <c r="M3800">
        <v>5</v>
      </c>
      <c r="N3800" t="b">
        <v>0</v>
      </c>
      <c r="O3800" t="s">
        <v>8273</v>
      </c>
      <c r="P3800" t="s">
        <v>8315</v>
      </c>
      <c r="Q3800" s="13">
        <f t="shared" si="237"/>
        <v>2014</v>
      </c>
      <c r="R3800" s="16">
        <f t="shared" si="238"/>
        <v>7</v>
      </c>
      <c r="S3800" t="str">
        <f t="shared" si="239"/>
        <v>Jul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f t="shared" si="236"/>
        <v>42410.93105324074</v>
      </c>
      <c r="L3801" t="b">
        <v>0</v>
      </c>
      <c r="M3801">
        <v>4</v>
      </c>
      <c r="N3801" t="b">
        <v>0</v>
      </c>
      <c r="O3801" t="s">
        <v>8273</v>
      </c>
      <c r="P3801" t="s">
        <v>8315</v>
      </c>
      <c r="Q3801" s="13">
        <f t="shared" si="237"/>
        <v>2016</v>
      </c>
      <c r="R3801" s="16">
        <f t="shared" si="238"/>
        <v>2</v>
      </c>
      <c r="S3801" t="str">
        <f t="shared" si="239"/>
        <v>Feb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f t="shared" si="236"/>
        <v>41982.737071759257</v>
      </c>
      <c r="L3802" t="b">
        <v>0</v>
      </c>
      <c r="M3802">
        <v>16</v>
      </c>
      <c r="N3802" t="b">
        <v>0</v>
      </c>
      <c r="O3802" t="s">
        <v>8273</v>
      </c>
      <c r="P3802" t="s">
        <v>8315</v>
      </c>
      <c r="Q3802" s="13">
        <f t="shared" si="237"/>
        <v>2014</v>
      </c>
      <c r="R3802" s="16">
        <f t="shared" si="238"/>
        <v>12</v>
      </c>
      <c r="S3802" t="str">
        <f t="shared" si="239"/>
        <v>Dec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f t="shared" si="236"/>
        <v>41975.676111111112</v>
      </c>
      <c r="L3803" t="b">
        <v>0</v>
      </c>
      <c r="M3803">
        <v>9</v>
      </c>
      <c r="N3803" t="b">
        <v>0</v>
      </c>
      <c r="O3803" t="s">
        <v>8273</v>
      </c>
      <c r="P3803" t="s">
        <v>8315</v>
      </c>
      <c r="Q3803" s="13">
        <f t="shared" si="237"/>
        <v>2014</v>
      </c>
      <c r="R3803" s="16">
        <f t="shared" si="238"/>
        <v>12</v>
      </c>
      <c r="S3803" t="str">
        <f t="shared" si="239"/>
        <v>Dec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f t="shared" si="236"/>
        <v>42269.126226851848</v>
      </c>
      <c r="L3804" t="b">
        <v>0</v>
      </c>
      <c r="M3804">
        <v>0</v>
      </c>
      <c r="N3804" t="b">
        <v>0</v>
      </c>
      <c r="O3804" t="s">
        <v>8273</v>
      </c>
      <c r="P3804" t="s">
        <v>8315</v>
      </c>
      <c r="Q3804" s="13">
        <f t="shared" si="237"/>
        <v>2015</v>
      </c>
      <c r="R3804" s="16">
        <f t="shared" si="238"/>
        <v>9</v>
      </c>
      <c r="S3804" t="str">
        <f t="shared" si="239"/>
        <v>Sep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f t="shared" si="236"/>
        <v>42403.971851851849</v>
      </c>
      <c r="L3805" t="b">
        <v>0</v>
      </c>
      <c r="M3805">
        <v>40</v>
      </c>
      <c r="N3805" t="b">
        <v>0</v>
      </c>
      <c r="O3805" t="s">
        <v>8273</v>
      </c>
      <c r="P3805" t="s">
        <v>8315</v>
      </c>
      <c r="Q3805" s="13">
        <f t="shared" si="237"/>
        <v>2016</v>
      </c>
      <c r="R3805" s="16">
        <f t="shared" si="238"/>
        <v>2</v>
      </c>
      <c r="S3805" t="str">
        <f t="shared" si="239"/>
        <v>Feb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f t="shared" si="236"/>
        <v>42527.00953703704</v>
      </c>
      <c r="L3806" t="b">
        <v>0</v>
      </c>
      <c r="M3806">
        <v>0</v>
      </c>
      <c r="N3806" t="b">
        <v>0</v>
      </c>
      <c r="O3806" t="s">
        <v>8273</v>
      </c>
      <c r="P3806" t="s">
        <v>8315</v>
      </c>
      <c r="Q3806" s="13">
        <f t="shared" si="237"/>
        <v>2016</v>
      </c>
      <c r="R3806" s="16">
        <f t="shared" si="238"/>
        <v>6</v>
      </c>
      <c r="S3806" t="str">
        <f t="shared" si="239"/>
        <v>Jun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f t="shared" si="236"/>
        <v>41849.887037037035</v>
      </c>
      <c r="L3807" t="b">
        <v>0</v>
      </c>
      <c r="M3807">
        <v>2</v>
      </c>
      <c r="N3807" t="b">
        <v>0</v>
      </c>
      <c r="O3807" t="s">
        <v>8273</v>
      </c>
      <c r="P3807" t="s">
        <v>8315</v>
      </c>
      <c r="Q3807" s="13">
        <f t="shared" si="237"/>
        <v>2014</v>
      </c>
      <c r="R3807" s="16">
        <f t="shared" si="238"/>
        <v>7</v>
      </c>
      <c r="S3807" t="str">
        <f t="shared" si="239"/>
        <v>Jul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f t="shared" si="236"/>
        <v>41799.259039351848</v>
      </c>
      <c r="L3808" t="b">
        <v>0</v>
      </c>
      <c r="M3808">
        <v>1</v>
      </c>
      <c r="N3808" t="b">
        <v>0</v>
      </c>
      <c r="O3808" t="s">
        <v>8273</v>
      </c>
      <c r="P3808" t="s">
        <v>8315</v>
      </c>
      <c r="Q3808" s="13">
        <f t="shared" si="237"/>
        <v>2014</v>
      </c>
      <c r="R3808" s="16">
        <f t="shared" si="238"/>
        <v>6</v>
      </c>
      <c r="S3808" t="str">
        <f t="shared" si="239"/>
        <v>Jun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f t="shared" si="236"/>
        <v>42090.909016203703</v>
      </c>
      <c r="L3809" t="b">
        <v>0</v>
      </c>
      <c r="M3809">
        <v>9</v>
      </c>
      <c r="N3809" t="b">
        <v>0</v>
      </c>
      <c r="O3809" t="s">
        <v>8273</v>
      </c>
      <c r="P3809" t="s">
        <v>8315</v>
      </c>
      <c r="Q3809" s="13">
        <f t="shared" si="237"/>
        <v>2015</v>
      </c>
      <c r="R3809" s="16">
        <f t="shared" si="238"/>
        <v>3</v>
      </c>
      <c r="S3809" t="str">
        <f t="shared" si="239"/>
        <v>Mar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f t="shared" si="236"/>
        <v>42059.453923611116</v>
      </c>
      <c r="L3810" t="b">
        <v>0</v>
      </c>
      <c r="M3810">
        <v>24</v>
      </c>
      <c r="N3810" t="b">
        <v>1</v>
      </c>
      <c r="O3810" t="s">
        <v>8273</v>
      </c>
      <c r="P3810" t="s">
        <v>8274</v>
      </c>
      <c r="Q3810" s="13">
        <f t="shared" si="237"/>
        <v>2015</v>
      </c>
      <c r="R3810" s="16">
        <f t="shared" si="238"/>
        <v>2</v>
      </c>
      <c r="S3810" t="str">
        <f t="shared" si="239"/>
        <v>Feb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f t="shared" si="236"/>
        <v>41800.526701388888</v>
      </c>
      <c r="L3811" t="b">
        <v>0</v>
      </c>
      <c r="M3811">
        <v>38</v>
      </c>
      <c r="N3811" t="b">
        <v>1</v>
      </c>
      <c r="O3811" t="s">
        <v>8273</v>
      </c>
      <c r="P3811" t="s">
        <v>8274</v>
      </c>
      <c r="Q3811" s="13">
        <f t="shared" si="237"/>
        <v>2014</v>
      </c>
      <c r="R3811" s="16">
        <f t="shared" si="238"/>
        <v>6</v>
      </c>
      <c r="S3811" t="str">
        <f t="shared" si="239"/>
        <v>Jun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f t="shared" si="236"/>
        <v>42054.849050925928</v>
      </c>
      <c r="L3812" t="b">
        <v>0</v>
      </c>
      <c r="M3812">
        <v>26</v>
      </c>
      <c r="N3812" t="b">
        <v>1</v>
      </c>
      <c r="O3812" t="s">
        <v>8273</v>
      </c>
      <c r="P3812" t="s">
        <v>8274</v>
      </c>
      <c r="Q3812" s="13">
        <f t="shared" si="237"/>
        <v>2015</v>
      </c>
      <c r="R3812" s="16">
        <f t="shared" si="238"/>
        <v>2</v>
      </c>
      <c r="S3812" t="str">
        <f t="shared" si="239"/>
        <v>Feb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f t="shared" si="236"/>
        <v>42487.62700231481</v>
      </c>
      <c r="L3813" t="b">
        <v>0</v>
      </c>
      <c r="M3813">
        <v>19</v>
      </c>
      <c r="N3813" t="b">
        <v>1</v>
      </c>
      <c r="O3813" t="s">
        <v>8273</v>
      </c>
      <c r="P3813" t="s">
        <v>8274</v>
      </c>
      <c r="Q3813" s="13">
        <f t="shared" si="237"/>
        <v>2016</v>
      </c>
      <c r="R3813" s="16">
        <f t="shared" si="238"/>
        <v>4</v>
      </c>
      <c r="S3813" t="str">
        <f t="shared" si="239"/>
        <v>Apr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f t="shared" si="236"/>
        <v>42109.751250000001</v>
      </c>
      <c r="L3814" t="b">
        <v>0</v>
      </c>
      <c r="M3814">
        <v>11</v>
      </c>
      <c r="N3814" t="b">
        <v>1</v>
      </c>
      <c r="O3814" t="s">
        <v>8273</v>
      </c>
      <c r="P3814" t="s">
        <v>8274</v>
      </c>
      <c r="Q3814" s="13">
        <f t="shared" si="237"/>
        <v>2015</v>
      </c>
      <c r="R3814" s="16">
        <f t="shared" si="238"/>
        <v>4</v>
      </c>
      <c r="S3814" t="str">
        <f t="shared" si="239"/>
        <v>Apr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f t="shared" si="236"/>
        <v>42497.275706018518</v>
      </c>
      <c r="L3815" t="b">
        <v>0</v>
      </c>
      <c r="M3815">
        <v>27</v>
      </c>
      <c r="N3815" t="b">
        <v>1</v>
      </c>
      <c r="O3815" t="s">
        <v>8273</v>
      </c>
      <c r="P3815" t="s">
        <v>8274</v>
      </c>
      <c r="Q3815" s="13">
        <f t="shared" si="237"/>
        <v>2016</v>
      </c>
      <c r="R3815" s="16">
        <f t="shared" si="238"/>
        <v>5</v>
      </c>
      <c r="S3815" t="str">
        <f t="shared" si="239"/>
        <v>May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f t="shared" si="236"/>
        <v>42058.904074074075</v>
      </c>
      <c r="L3816" t="b">
        <v>0</v>
      </c>
      <c r="M3816">
        <v>34</v>
      </c>
      <c r="N3816" t="b">
        <v>1</v>
      </c>
      <c r="O3816" t="s">
        <v>8273</v>
      </c>
      <c r="P3816" t="s">
        <v>8274</v>
      </c>
      <c r="Q3816" s="13">
        <f t="shared" si="237"/>
        <v>2015</v>
      </c>
      <c r="R3816" s="16">
        <f t="shared" si="238"/>
        <v>2</v>
      </c>
      <c r="S3816" t="str">
        <f t="shared" si="239"/>
        <v>Feb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f t="shared" si="236"/>
        <v>42207.259918981479</v>
      </c>
      <c r="L3817" t="b">
        <v>0</v>
      </c>
      <c r="M3817">
        <v>20</v>
      </c>
      <c r="N3817" t="b">
        <v>1</v>
      </c>
      <c r="O3817" t="s">
        <v>8273</v>
      </c>
      <c r="P3817" t="s">
        <v>8274</v>
      </c>
      <c r="Q3817" s="13">
        <f t="shared" si="237"/>
        <v>2015</v>
      </c>
      <c r="R3817" s="16">
        <f t="shared" si="238"/>
        <v>7</v>
      </c>
      <c r="S3817" t="str">
        <f t="shared" si="239"/>
        <v>Jul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f t="shared" si="236"/>
        <v>41807.690081018518</v>
      </c>
      <c r="L3818" t="b">
        <v>0</v>
      </c>
      <c r="M3818">
        <v>37</v>
      </c>
      <c r="N3818" t="b">
        <v>1</v>
      </c>
      <c r="O3818" t="s">
        <v>8273</v>
      </c>
      <c r="P3818" t="s">
        <v>8274</v>
      </c>
      <c r="Q3818" s="13">
        <f t="shared" si="237"/>
        <v>2014</v>
      </c>
      <c r="R3818" s="16">
        <f t="shared" si="238"/>
        <v>6</v>
      </c>
      <c r="S3818" t="str">
        <f t="shared" si="239"/>
        <v>Jun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f t="shared" si="236"/>
        <v>42284.69694444444</v>
      </c>
      <c r="L3819" t="b">
        <v>0</v>
      </c>
      <c r="M3819">
        <v>20</v>
      </c>
      <c r="N3819" t="b">
        <v>1</v>
      </c>
      <c r="O3819" t="s">
        <v>8273</v>
      </c>
      <c r="P3819" t="s">
        <v>8274</v>
      </c>
      <c r="Q3819" s="13">
        <f t="shared" si="237"/>
        <v>2015</v>
      </c>
      <c r="R3819" s="16">
        <f t="shared" si="238"/>
        <v>10</v>
      </c>
      <c r="S3819" t="str">
        <f t="shared" si="239"/>
        <v>Oct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f t="shared" si="236"/>
        <v>42045.84238425926</v>
      </c>
      <c r="L3820" t="b">
        <v>0</v>
      </c>
      <c r="M3820">
        <v>10</v>
      </c>
      <c r="N3820" t="b">
        <v>1</v>
      </c>
      <c r="O3820" t="s">
        <v>8273</v>
      </c>
      <c r="P3820" t="s">
        <v>8274</v>
      </c>
      <c r="Q3820" s="13">
        <f t="shared" si="237"/>
        <v>2015</v>
      </c>
      <c r="R3820" s="16">
        <f t="shared" si="238"/>
        <v>2</v>
      </c>
      <c r="S3820" t="str">
        <f t="shared" si="239"/>
        <v>Feb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f t="shared" si="236"/>
        <v>42184.209537037037</v>
      </c>
      <c r="L3821" t="b">
        <v>0</v>
      </c>
      <c r="M3821">
        <v>26</v>
      </c>
      <c r="N3821" t="b">
        <v>1</v>
      </c>
      <c r="O3821" t="s">
        <v>8273</v>
      </c>
      <c r="P3821" t="s">
        <v>8274</v>
      </c>
      <c r="Q3821" s="13">
        <f t="shared" si="237"/>
        <v>2015</v>
      </c>
      <c r="R3821" s="16">
        <f t="shared" si="238"/>
        <v>6</v>
      </c>
      <c r="S3821" t="str">
        <f t="shared" si="239"/>
        <v>Jun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f t="shared" si="236"/>
        <v>42160.651817129634</v>
      </c>
      <c r="L3822" t="b">
        <v>0</v>
      </c>
      <c r="M3822">
        <v>20</v>
      </c>
      <c r="N3822" t="b">
        <v>1</v>
      </c>
      <c r="O3822" t="s">
        <v>8273</v>
      </c>
      <c r="P3822" t="s">
        <v>8274</v>
      </c>
      <c r="Q3822" s="13">
        <f t="shared" si="237"/>
        <v>2015</v>
      </c>
      <c r="R3822" s="16">
        <f t="shared" si="238"/>
        <v>6</v>
      </c>
      <c r="S3822" t="str">
        <f t="shared" si="239"/>
        <v>Jun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f t="shared" si="236"/>
        <v>42341.180636574078</v>
      </c>
      <c r="L3823" t="b">
        <v>0</v>
      </c>
      <c r="M3823">
        <v>46</v>
      </c>
      <c r="N3823" t="b">
        <v>1</v>
      </c>
      <c r="O3823" t="s">
        <v>8273</v>
      </c>
      <c r="P3823" t="s">
        <v>8274</v>
      </c>
      <c r="Q3823" s="13">
        <f t="shared" si="237"/>
        <v>2015</v>
      </c>
      <c r="R3823" s="16">
        <f t="shared" si="238"/>
        <v>12</v>
      </c>
      <c r="S3823" t="str">
        <f t="shared" si="239"/>
        <v>Dec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f t="shared" si="236"/>
        <v>42329.838159722218</v>
      </c>
      <c r="L3824" t="b">
        <v>0</v>
      </c>
      <c r="M3824">
        <v>76</v>
      </c>
      <c r="N3824" t="b">
        <v>1</v>
      </c>
      <c r="O3824" t="s">
        <v>8273</v>
      </c>
      <c r="P3824" t="s">
        <v>8274</v>
      </c>
      <c r="Q3824" s="13">
        <f t="shared" si="237"/>
        <v>2015</v>
      </c>
      <c r="R3824" s="16">
        <f t="shared" si="238"/>
        <v>11</v>
      </c>
      <c r="S3824" t="str">
        <f t="shared" si="239"/>
        <v>Nov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f t="shared" si="236"/>
        <v>42170.910231481481</v>
      </c>
      <c r="L3825" t="b">
        <v>0</v>
      </c>
      <c r="M3825">
        <v>41</v>
      </c>
      <c r="N3825" t="b">
        <v>1</v>
      </c>
      <c r="O3825" t="s">
        <v>8273</v>
      </c>
      <c r="P3825" t="s">
        <v>8274</v>
      </c>
      <c r="Q3825" s="13">
        <f t="shared" si="237"/>
        <v>2015</v>
      </c>
      <c r="R3825" s="16">
        <f t="shared" si="238"/>
        <v>6</v>
      </c>
      <c r="S3825" t="str">
        <f t="shared" si="239"/>
        <v>Jun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f t="shared" si="236"/>
        <v>42571.626192129625</v>
      </c>
      <c r="L3826" t="b">
        <v>0</v>
      </c>
      <c r="M3826">
        <v>7</v>
      </c>
      <c r="N3826" t="b">
        <v>1</v>
      </c>
      <c r="O3826" t="s">
        <v>8273</v>
      </c>
      <c r="P3826" t="s">
        <v>8274</v>
      </c>
      <c r="Q3826" s="13">
        <f t="shared" si="237"/>
        <v>2016</v>
      </c>
      <c r="R3826" s="16">
        <f t="shared" si="238"/>
        <v>7</v>
      </c>
      <c r="S3826" t="str">
        <f t="shared" si="239"/>
        <v>Jul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f t="shared" si="236"/>
        <v>42151.069606481484</v>
      </c>
      <c r="L3827" t="b">
        <v>0</v>
      </c>
      <c r="M3827">
        <v>49</v>
      </c>
      <c r="N3827" t="b">
        <v>1</v>
      </c>
      <c r="O3827" t="s">
        <v>8273</v>
      </c>
      <c r="P3827" t="s">
        <v>8274</v>
      </c>
      <c r="Q3827" s="13">
        <f t="shared" si="237"/>
        <v>2015</v>
      </c>
      <c r="R3827" s="16">
        <f t="shared" si="238"/>
        <v>5</v>
      </c>
      <c r="S3827" t="str">
        <f t="shared" si="239"/>
        <v>May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f t="shared" si="236"/>
        <v>42101.423541666663</v>
      </c>
      <c r="L3828" t="b">
        <v>0</v>
      </c>
      <c r="M3828">
        <v>26</v>
      </c>
      <c r="N3828" t="b">
        <v>1</v>
      </c>
      <c r="O3828" t="s">
        <v>8273</v>
      </c>
      <c r="P3828" t="s">
        <v>8274</v>
      </c>
      <c r="Q3828" s="13">
        <f t="shared" si="237"/>
        <v>2015</v>
      </c>
      <c r="R3828" s="16">
        <f t="shared" si="238"/>
        <v>4</v>
      </c>
      <c r="S3828" t="str">
        <f t="shared" si="239"/>
        <v>Apr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f t="shared" si="236"/>
        <v>42034.928252314814</v>
      </c>
      <c r="L3829" t="b">
        <v>0</v>
      </c>
      <c r="M3829">
        <v>65</v>
      </c>
      <c r="N3829" t="b">
        <v>1</v>
      </c>
      <c r="O3829" t="s">
        <v>8273</v>
      </c>
      <c r="P3829" t="s">
        <v>8274</v>
      </c>
      <c r="Q3829" s="13">
        <f t="shared" si="237"/>
        <v>2015</v>
      </c>
      <c r="R3829" s="16">
        <f t="shared" si="238"/>
        <v>1</v>
      </c>
      <c r="S3829" t="str">
        <f t="shared" si="239"/>
        <v>Jan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f t="shared" si="236"/>
        <v>41944.527627314819</v>
      </c>
      <c r="L3830" t="b">
        <v>0</v>
      </c>
      <c r="M3830">
        <v>28</v>
      </c>
      <c r="N3830" t="b">
        <v>1</v>
      </c>
      <c r="O3830" t="s">
        <v>8273</v>
      </c>
      <c r="P3830" t="s">
        <v>8274</v>
      </c>
      <c r="Q3830" s="13">
        <f t="shared" si="237"/>
        <v>2014</v>
      </c>
      <c r="R3830" s="16">
        <f t="shared" si="238"/>
        <v>11</v>
      </c>
      <c r="S3830" t="str">
        <f t="shared" si="239"/>
        <v>Nov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f t="shared" si="236"/>
        <v>42593.865405092598</v>
      </c>
      <c r="L3831" t="b">
        <v>0</v>
      </c>
      <c r="M3831">
        <v>8</v>
      </c>
      <c r="N3831" t="b">
        <v>1</v>
      </c>
      <c r="O3831" t="s">
        <v>8273</v>
      </c>
      <c r="P3831" t="s">
        <v>8274</v>
      </c>
      <c r="Q3831" s="13">
        <f t="shared" si="237"/>
        <v>2016</v>
      </c>
      <c r="R3831" s="16">
        <f t="shared" si="238"/>
        <v>8</v>
      </c>
      <c r="S3831" t="str">
        <f t="shared" si="239"/>
        <v>Aug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f t="shared" si="236"/>
        <v>42503.740868055553</v>
      </c>
      <c r="L3832" t="b">
        <v>0</v>
      </c>
      <c r="M3832">
        <v>3</v>
      </c>
      <c r="N3832" t="b">
        <v>1</v>
      </c>
      <c r="O3832" t="s">
        <v>8273</v>
      </c>
      <c r="P3832" t="s">
        <v>8274</v>
      </c>
      <c r="Q3832" s="13">
        <f t="shared" si="237"/>
        <v>2016</v>
      </c>
      <c r="R3832" s="16">
        <f t="shared" si="238"/>
        <v>5</v>
      </c>
      <c r="S3832" t="str">
        <f t="shared" si="239"/>
        <v>May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f t="shared" si="236"/>
        <v>41927.848900462966</v>
      </c>
      <c r="L3833" t="b">
        <v>0</v>
      </c>
      <c r="M3833">
        <v>9</v>
      </c>
      <c r="N3833" t="b">
        <v>1</v>
      </c>
      <c r="O3833" t="s">
        <v>8273</v>
      </c>
      <c r="P3833" t="s">
        <v>8274</v>
      </c>
      <c r="Q3833" s="13">
        <f t="shared" si="237"/>
        <v>2014</v>
      </c>
      <c r="R3833" s="16">
        <f t="shared" si="238"/>
        <v>10</v>
      </c>
      <c r="S3833" t="str">
        <f t="shared" si="239"/>
        <v>Oct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f t="shared" si="236"/>
        <v>42375.114988425921</v>
      </c>
      <c r="L3834" t="b">
        <v>0</v>
      </c>
      <c r="M3834">
        <v>9</v>
      </c>
      <c r="N3834" t="b">
        <v>1</v>
      </c>
      <c r="O3834" t="s">
        <v>8273</v>
      </c>
      <c r="P3834" t="s">
        <v>8274</v>
      </c>
      <c r="Q3834" s="13">
        <f t="shared" si="237"/>
        <v>2016</v>
      </c>
      <c r="R3834" s="16">
        <f t="shared" si="238"/>
        <v>1</v>
      </c>
      <c r="S3834" t="str">
        <f t="shared" si="239"/>
        <v>Jan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f t="shared" si="236"/>
        <v>41963.872361111105</v>
      </c>
      <c r="L3835" t="b">
        <v>0</v>
      </c>
      <c r="M3835">
        <v>20</v>
      </c>
      <c r="N3835" t="b">
        <v>1</v>
      </c>
      <c r="O3835" t="s">
        <v>8273</v>
      </c>
      <c r="P3835" t="s">
        <v>8274</v>
      </c>
      <c r="Q3835" s="13">
        <f t="shared" si="237"/>
        <v>2014</v>
      </c>
      <c r="R3835" s="16">
        <f t="shared" si="238"/>
        <v>11</v>
      </c>
      <c r="S3835" t="str">
        <f t="shared" si="239"/>
        <v>Nov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f t="shared" si="236"/>
        <v>42143.445219907408</v>
      </c>
      <c r="L3836" t="b">
        <v>0</v>
      </c>
      <c r="M3836">
        <v>57</v>
      </c>
      <c r="N3836" t="b">
        <v>1</v>
      </c>
      <c r="O3836" t="s">
        <v>8273</v>
      </c>
      <c r="P3836" t="s">
        <v>8274</v>
      </c>
      <c r="Q3836" s="13">
        <f t="shared" si="237"/>
        <v>2015</v>
      </c>
      <c r="R3836" s="16">
        <f t="shared" si="238"/>
        <v>5</v>
      </c>
      <c r="S3836" t="str">
        <f t="shared" si="239"/>
        <v>May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f t="shared" si="236"/>
        <v>42460.94222222222</v>
      </c>
      <c r="L3837" t="b">
        <v>0</v>
      </c>
      <c r="M3837">
        <v>8</v>
      </c>
      <c r="N3837" t="b">
        <v>1</v>
      </c>
      <c r="O3837" t="s">
        <v>8273</v>
      </c>
      <c r="P3837" t="s">
        <v>8274</v>
      </c>
      <c r="Q3837" s="13">
        <f t="shared" si="237"/>
        <v>2016</v>
      </c>
      <c r="R3837" s="16">
        <f t="shared" si="238"/>
        <v>3</v>
      </c>
      <c r="S3837" t="str">
        <f t="shared" si="239"/>
        <v>Mar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f t="shared" si="236"/>
        <v>42553.926527777774</v>
      </c>
      <c r="L3838" t="b">
        <v>0</v>
      </c>
      <c r="M3838">
        <v>14</v>
      </c>
      <c r="N3838" t="b">
        <v>1</v>
      </c>
      <c r="O3838" t="s">
        <v>8273</v>
      </c>
      <c r="P3838" t="s">
        <v>8274</v>
      </c>
      <c r="Q3838" s="13">
        <f t="shared" si="237"/>
        <v>2016</v>
      </c>
      <c r="R3838" s="16">
        <f t="shared" si="238"/>
        <v>7</v>
      </c>
      <c r="S3838" t="str">
        <f t="shared" si="239"/>
        <v>Jul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f t="shared" si="236"/>
        <v>42152.765717592592</v>
      </c>
      <c r="L3839" t="b">
        <v>0</v>
      </c>
      <c r="M3839">
        <v>17</v>
      </c>
      <c r="N3839" t="b">
        <v>1</v>
      </c>
      <c r="O3839" t="s">
        <v>8273</v>
      </c>
      <c r="P3839" t="s">
        <v>8274</v>
      </c>
      <c r="Q3839" s="13">
        <f t="shared" si="237"/>
        <v>2015</v>
      </c>
      <c r="R3839" s="16">
        <f t="shared" si="238"/>
        <v>5</v>
      </c>
      <c r="S3839" t="str">
        <f t="shared" si="239"/>
        <v>May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f t="shared" si="236"/>
        <v>42116.710752314815</v>
      </c>
      <c r="L3840" t="b">
        <v>0</v>
      </c>
      <c r="M3840">
        <v>100</v>
      </c>
      <c r="N3840" t="b">
        <v>1</v>
      </c>
      <c r="O3840" t="s">
        <v>8273</v>
      </c>
      <c r="P3840" t="s">
        <v>8274</v>
      </c>
      <c r="Q3840" s="13">
        <f t="shared" si="237"/>
        <v>2015</v>
      </c>
      <c r="R3840" s="16">
        <f t="shared" si="238"/>
        <v>4</v>
      </c>
      <c r="S3840" t="str">
        <f t="shared" si="239"/>
        <v>Apr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f t="shared" si="236"/>
        <v>42155.142638888887</v>
      </c>
      <c r="L3841" t="b">
        <v>0</v>
      </c>
      <c r="M3841">
        <v>32</v>
      </c>
      <c r="N3841" t="b">
        <v>1</v>
      </c>
      <c r="O3841" t="s">
        <v>8273</v>
      </c>
      <c r="P3841" t="s">
        <v>8274</v>
      </c>
      <c r="Q3841" s="13">
        <f t="shared" si="237"/>
        <v>2015</v>
      </c>
      <c r="R3841" s="16">
        <f t="shared" si="238"/>
        <v>5</v>
      </c>
      <c r="S3841" t="str">
        <f t="shared" si="239"/>
        <v>May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f t="shared" si="236"/>
        <v>42432.701724537037</v>
      </c>
      <c r="L3842" t="b">
        <v>0</v>
      </c>
      <c r="M3842">
        <v>3</v>
      </c>
      <c r="N3842" t="b">
        <v>1</v>
      </c>
      <c r="O3842" t="s">
        <v>8273</v>
      </c>
      <c r="P3842" t="s">
        <v>8274</v>
      </c>
      <c r="Q3842" s="13">
        <f t="shared" si="237"/>
        <v>2016</v>
      </c>
      <c r="R3842" s="16">
        <f t="shared" si="238"/>
        <v>3</v>
      </c>
      <c r="S3842" t="str">
        <f t="shared" si="239"/>
        <v>Mar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f t="shared" ref="K3843:K3906" si="240">J3843/60/60/24+DATE(1970,1,1)</f>
        <v>41780.785729166666</v>
      </c>
      <c r="L3843" t="b">
        <v>1</v>
      </c>
      <c r="M3843">
        <v>34</v>
      </c>
      <c r="N3843" t="b">
        <v>0</v>
      </c>
      <c r="O3843" t="s">
        <v>8273</v>
      </c>
      <c r="P3843" t="s">
        <v>8274</v>
      </c>
      <c r="Q3843" s="13">
        <f t="shared" ref="Q3843:Q3906" si="241">YEAR(K3843)</f>
        <v>2014</v>
      </c>
      <c r="R3843" s="16">
        <f t="shared" ref="R3843:R3906" si="242">MONTH(K3843)</f>
        <v>5</v>
      </c>
      <c r="S3843" t="str">
        <f t="shared" ref="S3843:S3906" si="243">TEXT(R3843*29,"MMM")</f>
        <v>May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f t="shared" si="240"/>
        <v>41740.493657407409</v>
      </c>
      <c r="L3844" t="b">
        <v>1</v>
      </c>
      <c r="M3844">
        <v>23</v>
      </c>
      <c r="N3844" t="b">
        <v>0</v>
      </c>
      <c r="O3844" t="s">
        <v>8273</v>
      </c>
      <c r="P3844" t="s">
        <v>8274</v>
      </c>
      <c r="Q3844" s="13">
        <f t="shared" si="241"/>
        <v>2014</v>
      </c>
      <c r="R3844" s="16">
        <f t="shared" si="242"/>
        <v>4</v>
      </c>
      <c r="S3844" t="str">
        <f t="shared" si="243"/>
        <v>Apr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f t="shared" si="240"/>
        <v>41766.072500000002</v>
      </c>
      <c r="L3845" t="b">
        <v>1</v>
      </c>
      <c r="M3845">
        <v>19</v>
      </c>
      <c r="N3845" t="b">
        <v>0</v>
      </c>
      <c r="O3845" t="s">
        <v>8273</v>
      </c>
      <c r="P3845" t="s">
        <v>8274</v>
      </c>
      <c r="Q3845" s="13">
        <f t="shared" si="241"/>
        <v>2014</v>
      </c>
      <c r="R3845" s="16">
        <f t="shared" si="242"/>
        <v>5</v>
      </c>
      <c r="S3845" t="str">
        <f t="shared" si="243"/>
        <v>May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f t="shared" si="240"/>
        <v>41766.617291666669</v>
      </c>
      <c r="L3846" t="b">
        <v>1</v>
      </c>
      <c r="M3846">
        <v>50</v>
      </c>
      <c r="N3846" t="b">
        <v>0</v>
      </c>
      <c r="O3846" t="s">
        <v>8273</v>
      </c>
      <c r="P3846" t="s">
        <v>8274</v>
      </c>
      <c r="Q3846" s="13">
        <f t="shared" si="241"/>
        <v>2014</v>
      </c>
      <c r="R3846" s="16">
        <f t="shared" si="242"/>
        <v>5</v>
      </c>
      <c r="S3846" t="str">
        <f t="shared" si="243"/>
        <v>May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f t="shared" si="240"/>
        <v>42248.627013888887</v>
      </c>
      <c r="L3847" t="b">
        <v>1</v>
      </c>
      <c r="M3847">
        <v>12</v>
      </c>
      <c r="N3847" t="b">
        <v>0</v>
      </c>
      <c r="O3847" t="s">
        <v>8273</v>
      </c>
      <c r="P3847" t="s">
        <v>8274</v>
      </c>
      <c r="Q3847" s="13">
        <f t="shared" si="241"/>
        <v>2015</v>
      </c>
      <c r="R3847" s="16">
        <f t="shared" si="242"/>
        <v>9</v>
      </c>
      <c r="S3847" t="str">
        <f t="shared" si="243"/>
        <v>Sep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f t="shared" si="240"/>
        <v>41885.221550925926</v>
      </c>
      <c r="L3848" t="b">
        <v>1</v>
      </c>
      <c r="M3848">
        <v>8</v>
      </c>
      <c r="N3848" t="b">
        <v>0</v>
      </c>
      <c r="O3848" t="s">
        <v>8273</v>
      </c>
      <c r="P3848" t="s">
        <v>8274</v>
      </c>
      <c r="Q3848" s="13">
        <f t="shared" si="241"/>
        <v>2014</v>
      </c>
      <c r="R3848" s="16">
        <f t="shared" si="242"/>
        <v>9</v>
      </c>
      <c r="S3848" t="str">
        <f t="shared" si="243"/>
        <v>Sep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f t="shared" si="240"/>
        <v>42159.224432870367</v>
      </c>
      <c r="L3849" t="b">
        <v>1</v>
      </c>
      <c r="M3849">
        <v>9</v>
      </c>
      <c r="N3849" t="b">
        <v>0</v>
      </c>
      <c r="O3849" t="s">
        <v>8273</v>
      </c>
      <c r="P3849" t="s">
        <v>8274</v>
      </c>
      <c r="Q3849" s="13">
        <f t="shared" si="241"/>
        <v>2015</v>
      </c>
      <c r="R3849" s="16">
        <f t="shared" si="242"/>
        <v>6</v>
      </c>
      <c r="S3849" t="str">
        <f t="shared" si="243"/>
        <v>Jun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f t="shared" si="240"/>
        <v>42265.817002314812</v>
      </c>
      <c r="L3850" t="b">
        <v>1</v>
      </c>
      <c r="M3850">
        <v>43</v>
      </c>
      <c r="N3850" t="b">
        <v>0</v>
      </c>
      <c r="O3850" t="s">
        <v>8273</v>
      </c>
      <c r="P3850" t="s">
        <v>8274</v>
      </c>
      <c r="Q3850" s="13">
        <f t="shared" si="241"/>
        <v>2015</v>
      </c>
      <c r="R3850" s="16">
        <f t="shared" si="242"/>
        <v>9</v>
      </c>
      <c r="S3850" t="str">
        <f t="shared" si="243"/>
        <v>Sep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f t="shared" si="240"/>
        <v>42136.767175925925</v>
      </c>
      <c r="L3851" t="b">
        <v>1</v>
      </c>
      <c r="M3851">
        <v>28</v>
      </c>
      <c r="N3851" t="b">
        <v>0</v>
      </c>
      <c r="O3851" t="s">
        <v>8273</v>
      </c>
      <c r="P3851" t="s">
        <v>8274</v>
      </c>
      <c r="Q3851" s="13">
        <f t="shared" si="241"/>
        <v>2015</v>
      </c>
      <c r="R3851" s="16">
        <f t="shared" si="242"/>
        <v>5</v>
      </c>
      <c r="S3851" t="str">
        <f t="shared" si="243"/>
        <v>May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f t="shared" si="240"/>
        <v>41975.124340277776</v>
      </c>
      <c r="L3852" t="b">
        <v>1</v>
      </c>
      <c r="M3852">
        <v>4</v>
      </c>
      <c r="N3852" t="b">
        <v>0</v>
      </c>
      <c r="O3852" t="s">
        <v>8273</v>
      </c>
      <c r="P3852" t="s">
        <v>8274</v>
      </c>
      <c r="Q3852" s="13">
        <f t="shared" si="241"/>
        <v>2014</v>
      </c>
      <c r="R3852" s="16">
        <f t="shared" si="242"/>
        <v>12</v>
      </c>
      <c r="S3852" t="str">
        <f t="shared" si="243"/>
        <v>Dec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f t="shared" si="240"/>
        <v>42172.439571759256</v>
      </c>
      <c r="L3853" t="b">
        <v>1</v>
      </c>
      <c r="M3853">
        <v>24</v>
      </c>
      <c r="N3853" t="b">
        <v>0</v>
      </c>
      <c r="O3853" t="s">
        <v>8273</v>
      </c>
      <c r="P3853" t="s">
        <v>8274</v>
      </c>
      <c r="Q3853" s="13">
        <f t="shared" si="241"/>
        <v>2015</v>
      </c>
      <c r="R3853" s="16">
        <f t="shared" si="242"/>
        <v>6</v>
      </c>
      <c r="S3853" t="str">
        <f t="shared" si="243"/>
        <v>Jun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f t="shared" si="240"/>
        <v>42065.190694444449</v>
      </c>
      <c r="L3854" t="b">
        <v>0</v>
      </c>
      <c r="M3854">
        <v>2</v>
      </c>
      <c r="N3854" t="b">
        <v>0</v>
      </c>
      <c r="O3854" t="s">
        <v>8273</v>
      </c>
      <c r="P3854" t="s">
        <v>8274</v>
      </c>
      <c r="Q3854" s="13">
        <f t="shared" si="241"/>
        <v>2015</v>
      </c>
      <c r="R3854" s="16">
        <f t="shared" si="242"/>
        <v>3</v>
      </c>
      <c r="S3854" t="str">
        <f t="shared" si="243"/>
        <v>Mar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f t="shared" si="240"/>
        <v>41848.84002314815</v>
      </c>
      <c r="L3855" t="b">
        <v>0</v>
      </c>
      <c r="M3855">
        <v>2</v>
      </c>
      <c r="N3855" t="b">
        <v>0</v>
      </c>
      <c r="O3855" t="s">
        <v>8273</v>
      </c>
      <c r="P3855" t="s">
        <v>8274</v>
      </c>
      <c r="Q3855" s="13">
        <f t="shared" si="241"/>
        <v>2014</v>
      </c>
      <c r="R3855" s="16">
        <f t="shared" si="242"/>
        <v>7</v>
      </c>
      <c r="S3855" t="str">
        <f t="shared" si="243"/>
        <v>Jul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f t="shared" si="240"/>
        <v>42103.884930555556</v>
      </c>
      <c r="L3856" t="b">
        <v>0</v>
      </c>
      <c r="M3856">
        <v>20</v>
      </c>
      <c r="N3856" t="b">
        <v>0</v>
      </c>
      <c r="O3856" t="s">
        <v>8273</v>
      </c>
      <c r="P3856" t="s">
        <v>8274</v>
      </c>
      <c r="Q3856" s="13">
        <f t="shared" si="241"/>
        <v>2015</v>
      </c>
      <c r="R3856" s="16">
        <f t="shared" si="242"/>
        <v>4</v>
      </c>
      <c r="S3856" t="str">
        <f t="shared" si="243"/>
        <v>Apr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f t="shared" si="240"/>
        <v>42059.970729166671</v>
      </c>
      <c r="L3857" t="b">
        <v>0</v>
      </c>
      <c r="M3857">
        <v>1</v>
      </c>
      <c r="N3857" t="b">
        <v>0</v>
      </c>
      <c r="O3857" t="s">
        <v>8273</v>
      </c>
      <c r="P3857" t="s">
        <v>8274</v>
      </c>
      <c r="Q3857" s="13">
        <f t="shared" si="241"/>
        <v>2015</v>
      </c>
      <c r="R3857" s="16">
        <f t="shared" si="242"/>
        <v>2</v>
      </c>
      <c r="S3857" t="str">
        <f t="shared" si="243"/>
        <v>Feb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f t="shared" si="240"/>
        <v>42041.743090277778</v>
      </c>
      <c r="L3858" t="b">
        <v>0</v>
      </c>
      <c r="M3858">
        <v>1</v>
      </c>
      <c r="N3858" t="b">
        <v>0</v>
      </c>
      <c r="O3858" t="s">
        <v>8273</v>
      </c>
      <c r="P3858" t="s">
        <v>8274</v>
      </c>
      <c r="Q3858" s="13">
        <f t="shared" si="241"/>
        <v>2015</v>
      </c>
      <c r="R3858" s="16">
        <f t="shared" si="242"/>
        <v>2</v>
      </c>
      <c r="S3858" t="str">
        <f t="shared" si="243"/>
        <v>Feb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f t="shared" si="240"/>
        <v>41829.73715277778</v>
      </c>
      <c r="L3859" t="b">
        <v>0</v>
      </c>
      <c r="M3859">
        <v>4</v>
      </c>
      <c r="N3859" t="b">
        <v>0</v>
      </c>
      <c r="O3859" t="s">
        <v>8273</v>
      </c>
      <c r="P3859" t="s">
        <v>8274</v>
      </c>
      <c r="Q3859" s="13">
        <f t="shared" si="241"/>
        <v>2014</v>
      </c>
      <c r="R3859" s="16">
        <f t="shared" si="242"/>
        <v>7</v>
      </c>
      <c r="S3859" t="str">
        <f t="shared" si="243"/>
        <v>Jul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f t="shared" si="240"/>
        <v>42128.431064814817</v>
      </c>
      <c r="L3860" t="b">
        <v>0</v>
      </c>
      <c r="M3860">
        <v>1</v>
      </c>
      <c r="N3860" t="b">
        <v>0</v>
      </c>
      <c r="O3860" t="s">
        <v>8273</v>
      </c>
      <c r="P3860" t="s">
        <v>8274</v>
      </c>
      <c r="Q3860" s="13">
        <f t="shared" si="241"/>
        <v>2015</v>
      </c>
      <c r="R3860" s="16">
        <f t="shared" si="242"/>
        <v>5</v>
      </c>
      <c r="S3860" t="str">
        <f t="shared" si="243"/>
        <v>May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f t="shared" si="240"/>
        <v>41789.893599537041</v>
      </c>
      <c r="L3861" t="b">
        <v>0</v>
      </c>
      <c r="M3861">
        <v>1</v>
      </c>
      <c r="N3861" t="b">
        <v>0</v>
      </c>
      <c r="O3861" t="s">
        <v>8273</v>
      </c>
      <c r="P3861" t="s">
        <v>8274</v>
      </c>
      <c r="Q3861" s="13">
        <f t="shared" si="241"/>
        <v>2014</v>
      </c>
      <c r="R3861" s="16">
        <f t="shared" si="242"/>
        <v>5</v>
      </c>
      <c r="S3861" t="str">
        <f t="shared" si="243"/>
        <v>May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f t="shared" si="240"/>
        <v>41833.660995370366</v>
      </c>
      <c r="L3862" t="b">
        <v>0</v>
      </c>
      <c r="M3862">
        <v>13</v>
      </c>
      <c r="N3862" t="b">
        <v>0</v>
      </c>
      <c r="O3862" t="s">
        <v>8273</v>
      </c>
      <c r="P3862" t="s">
        <v>8274</v>
      </c>
      <c r="Q3862" s="13">
        <f t="shared" si="241"/>
        <v>2014</v>
      </c>
      <c r="R3862" s="16">
        <f t="shared" si="242"/>
        <v>7</v>
      </c>
      <c r="S3862" t="str">
        <f t="shared" si="243"/>
        <v>Jul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f t="shared" si="240"/>
        <v>41914.590011574073</v>
      </c>
      <c r="L3863" t="b">
        <v>0</v>
      </c>
      <c r="M3863">
        <v>1</v>
      </c>
      <c r="N3863" t="b">
        <v>0</v>
      </c>
      <c r="O3863" t="s">
        <v>8273</v>
      </c>
      <c r="P3863" t="s">
        <v>8274</v>
      </c>
      <c r="Q3863" s="13">
        <f t="shared" si="241"/>
        <v>2014</v>
      </c>
      <c r="R3863" s="16">
        <f t="shared" si="242"/>
        <v>10</v>
      </c>
      <c r="S3863" t="str">
        <f t="shared" si="243"/>
        <v>Oct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f t="shared" si="240"/>
        <v>42611.261064814811</v>
      </c>
      <c r="L3864" t="b">
        <v>0</v>
      </c>
      <c r="M3864">
        <v>1</v>
      </c>
      <c r="N3864" t="b">
        <v>0</v>
      </c>
      <c r="O3864" t="s">
        <v>8273</v>
      </c>
      <c r="P3864" t="s">
        <v>8274</v>
      </c>
      <c r="Q3864" s="13">
        <f t="shared" si="241"/>
        <v>2016</v>
      </c>
      <c r="R3864" s="16">
        <f t="shared" si="242"/>
        <v>8</v>
      </c>
      <c r="S3864" t="str">
        <f t="shared" si="243"/>
        <v>Aug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f t="shared" si="240"/>
        <v>42253.633159722223</v>
      </c>
      <c r="L3865" t="b">
        <v>0</v>
      </c>
      <c r="M3865">
        <v>0</v>
      </c>
      <c r="N3865" t="b">
        <v>0</v>
      </c>
      <c r="O3865" t="s">
        <v>8273</v>
      </c>
      <c r="P3865" t="s">
        <v>8274</v>
      </c>
      <c r="Q3865" s="13">
        <f t="shared" si="241"/>
        <v>2015</v>
      </c>
      <c r="R3865" s="16">
        <f t="shared" si="242"/>
        <v>9</v>
      </c>
      <c r="S3865" t="str">
        <f t="shared" si="243"/>
        <v>Sep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f t="shared" si="240"/>
        <v>42295.891828703709</v>
      </c>
      <c r="L3866" t="b">
        <v>0</v>
      </c>
      <c r="M3866">
        <v>3</v>
      </c>
      <c r="N3866" t="b">
        <v>0</v>
      </c>
      <c r="O3866" t="s">
        <v>8273</v>
      </c>
      <c r="P3866" t="s">
        <v>8274</v>
      </c>
      <c r="Q3866" s="13">
        <f t="shared" si="241"/>
        <v>2015</v>
      </c>
      <c r="R3866" s="16">
        <f t="shared" si="242"/>
        <v>10</v>
      </c>
      <c r="S3866" t="str">
        <f t="shared" si="243"/>
        <v>Oct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f t="shared" si="240"/>
        <v>41841.651597222226</v>
      </c>
      <c r="L3867" t="b">
        <v>0</v>
      </c>
      <c r="M3867">
        <v>14</v>
      </c>
      <c r="N3867" t="b">
        <v>0</v>
      </c>
      <c r="O3867" t="s">
        <v>8273</v>
      </c>
      <c r="P3867" t="s">
        <v>8274</v>
      </c>
      <c r="Q3867" s="13">
        <f t="shared" si="241"/>
        <v>2014</v>
      </c>
      <c r="R3867" s="16">
        <f t="shared" si="242"/>
        <v>7</v>
      </c>
      <c r="S3867" t="str">
        <f t="shared" si="243"/>
        <v>Jul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f t="shared" si="240"/>
        <v>42402.947002314817</v>
      </c>
      <c r="L3868" t="b">
        <v>0</v>
      </c>
      <c r="M3868">
        <v>2</v>
      </c>
      <c r="N3868" t="b">
        <v>0</v>
      </c>
      <c r="O3868" t="s">
        <v>8273</v>
      </c>
      <c r="P3868" t="s">
        <v>8274</v>
      </c>
      <c r="Q3868" s="13">
        <f t="shared" si="241"/>
        <v>2016</v>
      </c>
      <c r="R3868" s="16">
        <f t="shared" si="242"/>
        <v>2</v>
      </c>
      <c r="S3868" t="str">
        <f t="shared" si="243"/>
        <v>Feb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f t="shared" si="240"/>
        <v>42509.814108796301</v>
      </c>
      <c r="L3869" t="b">
        <v>0</v>
      </c>
      <c r="M3869">
        <v>5</v>
      </c>
      <c r="N3869" t="b">
        <v>0</v>
      </c>
      <c r="O3869" t="s">
        <v>8273</v>
      </c>
      <c r="P3869" t="s">
        <v>8274</v>
      </c>
      <c r="Q3869" s="13">
        <f t="shared" si="241"/>
        <v>2016</v>
      </c>
      <c r="R3869" s="16">
        <f t="shared" si="242"/>
        <v>5</v>
      </c>
      <c r="S3869" t="str">
        <f t="shared" si="243"/>
        <v>May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f t="shared" si="240"/>
        <v>41865.659780092588</v>
      </c>
      <c r="L3870" t="b">
        <v>0</v>
      </c>
      <c r="M3870">
        <v>1</v>
      </c>
      <c r="N3870" t="b">
        <v>0</v>
      </c>
      <c r="O3870" t="s">
        <v>8273</v>
      </c>
      <c r="P3870" t="s">
        <v>8315</v>
      </c>
      <c r="Q3870" s="13">
        <f t="shared" si="241"/>
        <v>2014</v>
      </c>
      <c r="R3870" s="16">
        <f t="shared" si="242"/>
        <v>8</v>
      </c>
      <c r="S3870" t="str">
        <f t="shared" si="243"/>
        <v>Aug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f t="shared" si="240"/>
        <v>42047.724444444444</v>
      </c>
      <c r="L3871" t="b">
        <v>0</v>
      </c>
      <c r="M3871">
        <v>15</v>
      </c>
      <c r="N3871" t="b">
        <v>0</v>
      </c>
      <c r="O3871" t="s">
        <v>8273</v>
      </c>
      <c r="P3871" t="s">
        <v>8315</v>
      </c>
      <c r="Q3871" s="13">
        <f t="shared" si="241"/>
        <v>2015</v>
      </c>
      <c r="R3871" s="16">
        <f t="shared" si="242"/>
        <v>2</v>
      </c>
      <c r="S3871" t="str">
        <f t="shared" si="243"/>
        <v>Feb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f t="shared" si="240"/>
        <v>41793.17219907407</v>
      </c>
      <c r="L3872" t="b">
        <v>0</v>
      </c>
      <c r="M3872">
        <v>10</v>
      </c>
      <c r="N3872" t="b">
        <v>0</v>
      </c>
      <c r="O3872" t="s">
        <v>8273</v>
      </c>
      <c r="P3872" t="s">
        <v>8315</v>
      </c>
      <c r="Q3872" s="13">
        <f t="shared" si="241"/>
        <v>2014</v>
      </c>
      <c r="R3872" s="16">
        <f t="shared" si="242"/>
        <v>6</v>
      </c>
      <c r="S3872" t="str">
        <f t="shared" si="243"/>
        <v>Jun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f t="shared" si="240"/>
        <v>42763.780671296292</v>
      </c>
      <c r="L3873" t="b">
        <v>0</v>
      </c>
      <c r="M3873">
        <v>3</v>
      </c>
      <c r="N3873" t="b">
        <v>0</v>
      </c>
      <c r="O3873" t="s">
        <v>8273</v>
      </c>
      <c r="P3873" t="s">
        <v>8315</v>
      </c>
      <c r="Q3873" s="13">
        <f t="shared" si="241"/>
        <v>2017</v>
      </c>
      <c r="R3873" s="16">
        <f t="shared" si="242"/>
        <v>1</v>
      </c>
      <c r="S3873" t="str">
        <f t="shared" si="243"/>
        <v>Jan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f t="shared" si="240"/>
        <v>42180.145787037036</v>
      </c>
      <c r="L3874" t="b">
        <v>0</v>
      </c>
      <c r="M3874">
        <v>0</v>
      </c>
      <c r="N3874" t="b">
        <v>0</v>
      </c>
      <c r="O3874" t="s">
        <v>8273</v>
      </c>
      <c r="P3874" t="s">
        <v>8315</v>
      </c>
      <c r="Q3874" s="13">
        <f t="shared" si="241"/>
        <v>2015</v>
      </c>
      <c r="R3874" s="16">
        <f t="shared" si="242"/>
        <v>6</v>
      </c>
      <c r="S3874" t="str">
        <f t="shared" si="243"/>
        <v>Jun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f t="shared" si="240"/>
        <v>42255.696006944447</v>
      </c>
      <c r="L3875" t="b">
        <v>0</v>
      </c>
      <c r="M3875">
        <v>0</v>
      </c>
      <c r="N3875" t="b">
        <v>0</v>
      </c>
      <c r="O3875" t="s">
        <v>8273</v>
      </c>
      <c r="P3875" t="s">
        <v>8315</v>
      </c>
      <c r="Q3875" s="13">
        <f t="shared" si="241"/>
        <v>2015</v>
      </c>
      <c r="R3875" s="16">
        <f t="shared" si="242"/>
        <v>9</v>
      </c>
      <c r="S3875" t="str">
        <f t="shared" si="243"/>
        <v>Sep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f t="shared" si="240"/>
        <v>42007.016458333332</v>
      </c>
      <c r="L3876" t="b">
        <v>0</v>
      </c>
      <c r="M3876">
        <v>0</v>
      </c>
      <c r="N3876" t="b">
        <v>0</v>
      </c>
      <c r="O3876" t="s">
        <v>8273</v>
      </c>
      <c r="P3876" t="s">
        <v>8315</v>
      </c>
      <c r="Q3876" s="13">
        <f t="shared" si="241"/>
        <v>2015</v>
      </c>
      <c r="R3876" s="16">
        <f t="shared" si="242"/>
        <v>1</v>
      </c>
      <c r="S3876" t="str">
        <f t="shared" si="243"/>
        <v>Jan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f t="shared" si="240"/>
        <v>42615.346817129626</v>
      </c>
      <c r="L3877" t="b">
        <v>0</v>
      </c>
      <c r="M3877">
        <v>0</v>
      </c>
      <c r="N3877" t="b">
        <v>0</v>
      </c>
      <c r="O3877" t="s">
        <v>8273</v>
      </c>
      <c r="P3877" t="s">
        <v>8315</v>
      </c>
      <c r="Q3877" s="13">
        <f t="shared" si="241"/>
        <v>2016</v>
      </c>
      <c r="R3877" s="16">
        <f t="shared" si="242"/>
        <v>9</v>
      </c>
      <c r="S3877" t="str">
        <f t="shared" si="243"/>
        <v>Sep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f t="shared" si="240"/>
        <v>42372.624166666668</v>
      </c>
      <c r="L3878" t="b">
        <v>0</v>
      </c>
      <c r="M3878">
        <v>46</v>
      </c>
      <c r="N3878" t="b">
        <v>0</v>
      </c>
      <c r="O3878" t="s">
        <v>8273</v>
      </c>
      <c r="P3878" t="s">
        <v>8315</v>
      </c>
      <c r="Q3878" s="13">
        <f t="shared" si="241"/>
        <v>2016</v>
      </c>
      <c r="R3878" s="16">
        <f t="shared" si="242"/>
        <v>1</v>
      </c>
      <c r="S3878" t="str">
        <f t="shared" si="243"/>
        <v>Jan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f t="shared" si="240"/>
        <v>42682.67768518519</v>
      </c>
      <c r="L3879" t="b">
        <v>0</v>
      </c>
      <c r="M3879">
        <v>14</v>
      </c>
      <c r="N3879" t="b">
        <v>0</v>
      </c>
      <c r="O3879" t="s">
        <v>8273</v>
      </c>
      <c r="P3879" t="s">
        <v>8315</v>
      </c>
      <c r="Q3879" s="13">
        <f t="shared" si="241"/>
        <v>2016</v>
      </c>
      <c r="R3879" s="16">
        <f t="shared" si="242"/>
        <v>11</v>
      </c>
      <c r="S3879" t="str">
        <f t="shared" si="243"/>
        <v>Nov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f t="shared" si="240"/>
        <v>42154.818819444445</v>
      </c>
      <c r="L3880" t="b">
        <v>0</v>
      </c>
      <c r="M3880">
        <v>1</v>
      </c>
      <c r="N3880" t="b">
        <v>0</v>
      </c>
      <c r="O3880" t="s">
        <v>8273</v>
      </c>
      <c r="P3880" t="s">
        <v>8315</v>
      </c>
      <c r="Q3880" s="13">
        <f t="shared" si="241"/>
        <v>2015</v>
      </c>
      <c r="R3880" s="16">
        <f t="shared" si="242"/>
        <v>5</v>
      </c>
      <c r="S3880" t="str">
        <f t="shared" si="243"/>
        <v>May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f t="shared" si="240"/>
        <v>41999.861064814817</v>
      </c>
      <c r="L3881" t="b">
        <v>0</v>
      </c>
      <c r="M3881">
        <v>0</v>
      </c>
      <c r="N3881" t="b">
        <v>0</v>
      </c>
      <c r="O3881" t="s">
        <v>8273</v>
      </c>
      <c r="P3881" t="s">
        <v>8315</v>
      </c>
      <c r="Q3881" s="13">
        <f t="shared" si="241"/>
        <v>2014</v>
      </c>
      <c r="R3881" s="16">
        <f t="shared" si="242"/>
        <v>12</v>
      </c>
      <c r="S3881" t="str">
        <f t="shared" si="243"/>
        <v>Dec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f t="shared" si="240"/>
        <v>41815.815046296295</v>
      </c>
      <c r="L3882" t="b">
        <v>0</v>
      </c>
      <c r="M3882">
        <v>17</v>
      </c>
      <c r="N3882" t="b">
        <v>0</v>
      </c>
      <c r="O3882" t="s">
        <v>8273</v>
      </c>
      <c r="P3882" t="s">
        <v>8315</v>
      </c>
      <c r="Q3882" s="13">
        <f t="shared" si="241"/>
        <v>2014</v>
      </c>
      <c r="R3882" s="16">
        <f t="shared" si="242"/>
        <v>6</v>
      </c>
      <c r="S3882" t="str">
        <f t="shared" si="243"/>
        <v>Jun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f t="shared" si="240"/>
        <v>42756.018506944441</v>
      </c>
      <c r="L3883" t="b">
        <v>0</v>
      </c>
      <c r="M3883">
        <v>1</v>
      </c>
      <c r="N3883" t="b">
        <v>0</v>
      </c>
      <c r="O3883" t="s">
        <v>8273</v>
      </c>
      <c r="P3883" t="s">
        <v>8315</v>
      </c>
      <c r="Q3883" s="13">
        <f t="shared" si="241"/>
        <v>2017</v>
      </c>
      <c r="R3883" s="16">
        <f t="shared" si="242"/>
        <v>1</v>
      </c>
      <c r="S3883" t="str">
        <f t="shared" si="243"/>
        <v>Jan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f t="shared" si="240"/>
        <v>42373.983449074076</v>
      </c>
      <c r="L3884" t="b">
        <v>0</v>
      </c>
      <c r="M3884">
        <v>0</v>
      </c>
      <c r="N3884" t="b">
        <v>0</v>
      </c>
      <c r="O3884" t="s">
        <v>8273</v>
      </c>
      <c r="P3884" t="s">
        <v>8315</v>
      </c>
      <c r="Q3884" s="13">
        <f t="shared" si="241"/>
        <v>2016</v>
      </c>
      <c r="R3884" s="16">
        <f t="shared" si="242"/>
        <v>1</v>
      </c>
      <c r="S3884" t="str">
        <f t="shared" si="243"/>
        <v>Jan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f t="shared" si="240"/>
        <v>41854.602650462963</v>
      </c>
      <c r="L3885" t="b">
        <v>0</v>
      </c>
      <c r="M3885">
        <v>0</v>
      </c>
      <c r="N3885" t="b">
        <v>0</v>
      </c>
      <c r="O3885" t="s">
        <v>8273</v>
      </c>
      <c r="P3885" t="s">
        <v>8315</v>
      </c>
      <c r="Q3885" s="13">
        <f t="shared" si="241"/>
        <v>2014</v>
      </c>
      <c r="R3885" s="16">
        <f t="shared" si="242"/>
        <v>8</v>
      </c>
      <c r="S3885" t="str">
        <f t="shared" si="243"/>
        <v>Aug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f t="shared" si="240"/>
        <v>42065.791574074072</v>
      </c>
      <c r="L3886" t="b">
        <v>0</v>
      </c>
      <c r="M3886">
        <v>0</v>
      </c>
      <c r="N3886" t="b">
        <v>0</v>
      </c>
      <c r="O3886" t="s">
        <v>8273</v>
      </c>
      <c r="P3886" t="s">
        <v>8315</v>
      </c>
      <c r="Q3886" s="13">
        <f t="shared" si="241"/>
        <v>2015</v>
      </c>
      <c r="R3886" s="16">
        <f t="shared" si="242"/>
        <v>3</v>
      </c>
      <c r="S3886" t="str">
        <f t="shared" si="243"/>
        <v>Mar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f t="shared" si="240"/>
        <v>42469.951284722221</v>
      </c>
      <c r="L3887" t="b">
        <v>0</v>
      </c>
      <c r="M3887">
        <v>0</v>
      </c>
      <c r="N3887" t="b">
        <v>0</v>
      </c>
      <c r="O3887" t="s">
        <v>8273</v>
      </c>
      <c r="P3887" t="s">
        <v>8315</v>
      </c>
      <c r="Q3887" s="13">
        <f t="shared" si="241"/>
        <v>2016</v>
      </c>
      <c r="R3887" s="16">
        <f t="shared" si="242"/>
        <v>4</v>
      </c>
      <c r="S3887" t="str">
        <f t="shared" si="243"/>
        <v>Apr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f t="shared" si="240"/>
        <v>41954.228032407409</v>
      </c>
      <c r="L3888" t="b">
        <v>0</v>
      </c>
      <c r="M3888">
        <v>0</v>
      </c>
      <c r="N3888" t="b">
        <v>0</v>
      </c>
      <c r="O3888" t="s">
        <v>8273</v>
      </c>
      <c r="P3888" t="s">
        <v>8315</v>
      </c>
      <c r="Q3888" s="13">
        <f t="shared" si="241"/>
        <v>2014</v>
      </c>
      <c r="R3888" s="16">
        <f t="shared" si="242"/>
        <v>11</v>
      </c>
      <c r="S3888" t="str">
        <f t="shared" si="243"/>
        <v>Nov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f t="shared" si="240"/>
        <v>42079.857974537037</v>
      </c>
      <c r="L3889" t="b">
        <v>0</v>
      </c>
      <c r="M3889">
        <v>2</v>
      </c>
      <c r="N3889" t="b">
        <v>0</v>
      </c>
      <c r="O3889" t="s">
        <v>8273</v>
      </c>
      <c r="P3889" t="s">
        <v>8315</v>
      </c>
      <c r="Q3889" s="13">
        <f t="shared" si="241"/>
        <v>2015</v>
      </c>
      <c r="R3889" s="16">
        <f t="shared" si="242"/>
        <v>3</v>
      </c>
      <c r="S3889" t="str">
        <f t="shared" si="243"/>
        <v>Mar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f t="shared" si="240"/>
        <v>42762.545810185184</v>
      </c>
      <c r="L3890" t="b">
        <v>0</v>
      </c>
      <c r="M3890">
        <v>14</v>
      </c>
      <c r="N3890" t="b">
        <v>0</v>
      </c>
      <c r="O3890" t="s">
        <v>8273</v>
      </c>
      <c r="P3890" t="s">
        <v>8274</v>
      </c>
      <c r="Q3890" s="13">
        <f t="shared" si="241"/>
        <v>2017</v>
      </c>
      <c r="R3890" s="16">
        <f t="shared" si="242"/>
        <v>1</v>
      </c>
      <c r="S3890" t="str">
        <f t="shared" si="243"/>
        <v>Jan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f t="shared" si="240"/>
        <v>41977.004976851851</v>
      </c>
      <c r="L3891" t="b">
        <v>0</v>
      </c>
      <c r="M3891">
        <v>9</v>
      </c>
      <c r="N3891" t="b">
        <v>0</v>
      </c>
      <c r="O3891" t="s">
        <v>8273</v>
      </c>
      <c r="P3891" t="s">
        <v>8274</v>
      </c>
      <c r="Q3891" s="13">
        <f t="shared" si="241"/>
        <v>2014</v>
      </c>
      <c r="R3891" s="16">
        <f t="shared" si="242"/>
        <v>12</v>
      </c>
      <c r="S3891" t="str">
        <f t="shared" si="243"/>
        <v>Dec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f t="shared" si="240"/>
        <v>42171.758611111116</v>
      </c>
      <c r="L3892" t="b">
        <v>0</v>
      </c>
      <c r="M3892">
        <v>8</v>
      </c>
      <c r="N3892" t="b">
        <v>0</v>
      </c>
      <c r="O3892" t="s">
        <v>8273</v>
      </c>
      <c r="P3892" t="s">
        <v>8274</v>
      </c>
      <c r="Q3892" s="13">
        <f t="shared" si="241"/>
        <v>2015</v>
      </c>
      <c r="R3892" s="16">
        <f t="shared" si="242"/>
        <v>6</v>
      </c>
      <c r="S3892" t="str">
        <f t="shared" si="243"/>
        <v>Jun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f t="shared" si="240"/>
        <v>42056.1324537037</v>
      </c>
      <c r="L3893" t="b">
        <v>0</v>
      </c>
      <c r="M3893">
        <v>7</v>
      </c>
      <c r="N3893" t="b">
        <v>0</v>
      </c>
      <c r="O3893" t="s">
        <v>8273</v>
      </c>
      <c r="P3893" t="s">
        <v>8274</v>
      </c>
      <c r="Q3893" s="13">
        <f t="shared" si="241"/>
        <v>2015</v>
      </c>
      <c r="R3893" s="16">
        <f t="shared" si="242"/>
        <v>2</v>
      </c>
      <c r="S3893" t="str">
        <f t="shared" si="243"/>
        <v>Feb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f t="shared" si="240"/>
        <v>41867.652280092596</v>
      </c>
      <c r="L3894" t="b">
        <v>0</v>
      </c>
      <c r="M3894">
        <v>0</v>
      </c>
      <c r="N3894" t="b">
        <v>0</v>
      </c>
      <c r="O3894" t="s">
        <v>8273</v>
      </c>
      <c r="P3894" t="s">
        <v>8274</v>
      </c>
      <c r="Q3894" s="13">
        <f t="shared" si="241"/>
        <v>2014</v>
      </c>
      <c r="R3894" s="16">
        <f t="shared" si="242"/>
        <v>8</v>
      </c>
      <c r="S3894" t="str">
        <f t="shared" si="243"/>
        <v>Aug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f t="shared" si="240"/>
        <v>41779.657870370371</v>
      </c>
      <c r="L3895" t="b">
        <v>0</v>
      </c>
      <c r="M3895">
        <v>84</v>
      </c>
      <c r="N3895" t="b">
        <v>0</v>
      </c>
      <c r="O3895" t="s">
        <v>8273</v>
      </c>
      <c r="P3895" t="s">
        <v>8274</v>
      </c>
      <c r="Q3895" s="13">
        <f t="shared" si="241"/>
        <v>2014</v>
      </c>
      <c r="R3895" s="16">
        <f t="shared" si="242"/>
        <v>5</v>
      </c>
      <c r="S3895" t="str">
        <f t="shared" si="243"/>
        <v>May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f t="shared" si="240"/>
        <v>42679.958472222221</v>
      </c>
      <c r="L3896" t="b">
        <v>0</v>
      </c>
      <c r="M3896">
        <v>11</v>
      </c>
      <c r="N3896" t="b">
        <v>0</v>
      </c>
      <c r="O3896" t="s">
        <v>8273</v>
      </c>
      <c r="P3896" t="s">
        <v>8274</v>
      </c>
      <c r="Q3896" s="13">
        <f t="shared" si="241"/>
        <v>2016</v>
      </c>
      <c r="R3896" s="16">
        <f t="shared" si="242"/>
        <v>11</v>
      </c>
      <c r="S3896" t="str">
        <f t="shared" si="243"/>
        <v>Nov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f t="shared" si="240"/>
        <v>42032.250208333338</v>
      </c>
      <c r="L3897" t="b">
        <v>0</v>
      </c>
      <c r="M3897">
        <v>1</v>
      </c>
      <c r="N3897" t="b">
        <v>0</v>
      </c>
      <c r="O3897" t="s">
        <v>8273</v>
      </c>
      <c r="P3897" t="s">
        <v>8274</v>
      </c>
      <c r="Q3897" s="13">
        <f t="shared" si="241"/>
        <v>2015</v>
      </c>
      <c r="R3897" s="16">
        <f t="shared" si="242"/>
        <v>1</v>
      </c>
      <c r="S3897" t="str">
        <f t="shared" si="243"/>
        <v>Jan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f t="shared" si="240"/>
        <v>41793.191875000004</v>
      </c>
      <c r="L3898" t="b">
        <v>0</v>
      </c>
      <c r="M3898">
        <v>4</v>
      </c>
      <c r="N3898" t="b">
        <v>0</v>
      </c>
      <c r="O3898" t="s">
        <v>8273</v>
      </c>
      <c r="P3898" t="s">
        <v>8274</v>
      </c>
      <c r="Q3898" s="13">
        <f t="shared" si="241"/>
        <v>2014</v>
      </c>
      <c r="R3898" s="16">
        <f t="shared" si="242"/>
        <v>6</v>
      </c>
      <c r="S3898" t="str">
        <f t="shared" si="243"/>
        <v>Jun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f t="shared" si="240"/>
        <v>41982.87364583333</v>
      </c>
      <c r="L3899" t="b">
        <v>0</v>
      </c>
      <c r="M3899">
        <v>10</v>
      </c>
      <c r="N3899" t="b">
        <v>0</v>
      </c>
      <c r="O3899" t="s">
        <v>8273</v>
      </c>
      <c r="P3899" t="s">
        <v>8274</v>
      </c>
      <c r="Q3899" s="13">
        <f t="shared" si="241"/>
        <v>2014</v>
      </c>
      <c r="R3899" s="16">
        <f t="shared" si="242"/>
        <v>12</v>
      </c>
      <c r="S3899" t="str">
        <f t="shared" si="243"/>
        <v>Dec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f t="shared" si="240"/>
        <v>42193.482291666667</v>
      </c>
      <c r="L3900" t="b">
        <v>0</v>
      </c>
      <c r="M3900">
        <v>16</v>
      </c>
      <c r="N3900" t="b">
        <v>0</v>
      </c>
      <c r="O3900" t="s">
        <v>8273</v>
      </c>
      <c r="P3900" t="s">
        <v>8274</v>
      </c>
      <c r="Q3900" s="13">
        <f t="shared" si="241"/>
        <v>2015</v>
      </c>
      <c r="R3900" s="16">
        <f t="shared" si="242"/>
        <v>7</v>
      </c>
      <c r="S3900" t="str">
        <f t="shared" si="243"/>
        <v>Jul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f t="shared" si="240"/>
        <v>41843.775011574071</v>
      </c>
      <c r="L3901" t="b">
        <v>0</v>
      </c>
      <c r="M3901">
        <v>2</v>
      </c>
      <c r="N3901" t="b">
        <v>0</v>
      </c>
      <c r="O3901" t="s">
        <v>8273</v>
      </c>
      <c r="P3901" t="s">
        <v>8274</v>
      </c>
      <c r="Q3901" s="13">
        <f t="shared" si="241"/>
        <v>2014</v>
      </c>
      <c r="R3901" s="16">
        <f t="shared" si="242"/>
        <v>7</v>
      </c>
      <c r="S3901" t="str">
        <f t="shared" si="243"/>
        <v>Jul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f t="shared" si="240"/>
        <v>42136.092488425929</v>
      </c>
      <c r="L3902" t="b">
        <v>0</v>
      </c>
      <c r="M3902">
        <v>5</v>
      </c>
      <c r="N3902" t="b">
        <v>0</v>
      </c>
      <c r="O3902" t="s">
        <v>8273</v>
      </c>
      <c r="P3902" t="s">
        <v>8274</v>
      </c>
      <c r="Q3902" s="13">
        <f t="shared" si="241"/>
        <v>2015</v>
      </c>
      <c r="R3902" s="16">
        <f t="shared" si="242"/>
        <v>5</v>
      </c>
      <c r="S3902" t="str">
        <f t="shared" si="243"/>
        <v>May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f t="shared" si="240"/>
        <v>42317.826377314821</v>
      </c>
      <c r="L3903" t="b">
        <v>0</v>
      </c>
      <c r="M3903">
        <v>1</v>
      </c>
      <c r="N3903" t="b">
        <v>0</v>
      </c>
      <c r="O3903" t="s">
        <v>8273</v>
      </c>
      <c r="P3903" t="s">
        <v>8274</v>
      </c>
      <c r="Q3903" s="13">
        <f t="shared" si="241"/>
        <v>2015</v>
      </c>
      <c r="R3903" s="16">
        <f t="shared" si="242"/>
        <v>11</v>
      </c>
      <c r="S3903" t="str">
        <f t="shared" si="243"/>
        <v>Nov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f t="shared" si="240"/>
        <v>42663.468078703707</v>
      </c>
      <c r="L3904" t="b">
        <v>0</v>
      </c>
      <c r="M3904">
        <v>31</v>
      </c>
      <c r="N3904" t="b">
        <v>0</v>
      </c>
      <c r="O3904" t="s">
        <v>8273</v>
      </c>
      <c r="P3904" t="s">
        <v>8274</v>
      </c>
      <c r="Q3904" s="13">
        <f t="shared" si="241"/>
        <v>2016</v>
      </c>
      <c r="R3904" s="16">
        <f t="shared" si="242"/>
        <v>10</v>
      </c>
      <c r="S3904" t="str">
        <f t="shared" si="243"/>
        <v>Oct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f t="shared" si="240"/>
        <v>42186.01116898148</v>
      </c>
      <c r="L3905" t="b">
        <v>0</v>
      </c>
      <c r="M3905">
        <v>0</v>
      </c>
      <c r="N3905" t="b">
        <v>0</v>
      </c>
      <c r="O3905" t="s">
        <v>8273</v>
      </c>
      <c r="P3905" t="s">
        <v>8274</v>
      </c>
      <c r="Q3905" s="13">
        <f t="shared" si="241"/>
        <v>2015</v>
      </c>
      <c r="R3905" s="16">
        <f t="shared" si="242"/>
        <v>7</v>
      </c>
      <c r="S3905" t="str">
        <f t="shared" si="243"/>
        <v>Jul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f t="shared" si="240"/>
        <v>42095.229166666672</v>
      </c>
      <c r="L3906" t="b">
        <v>0</v>
      </c>
      <c r="M3906">
        <v>2</v>
      </c>
      <c r="N3906" t="b">
        <v>0</v>
      </c>
      <c r="O3906" t="s">
        <v>8273</v>
      </c>
      <c r="P3906" t="s">
        <v>8274</v>
      </c>
      <c r="Q3906" s="13">
        <f t="shared" si="241"/>
        <v>2015</v>
      </c>
      <c r="R3906" s="16">
        <f t="shared" si="242"/>
        <v>4</v>
      </c>
      <c r="S3906" t="str">
        <f t="shared" si="243"/>
        <v>Apr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f t="shared" ref="K3907:K3970" si="244">J3907/60/60/24+DATE(1970,1,1)</f>
        <v>42124.623877314814</v>
      </c>
      <c r="L3907" t="b">
        <v>0</v>
      </c>
      <c r="M3907">
        <v>7</v>
      </c>
      <c r="N3907" t="b">
        <v>0</v>
      </c>
      <c r="O3907" t="s">
        <v>8273</v>
      </c>
      <c r="P3907" t="s">
        <v>8274</v>
      </c>
      <c r="Q3907" s="13">
        <f t="shared" ref="Q3907:Q3970" si="245">YEAR(K3907)</f>
        <v>2015</v>
      </c>
      <c r="R3907" s="16">
        <f t="shared" ref="R3907:R3970" si="246">MONTH(K3907)</f>
        <v>4</v>
      </c>
      <c r="S3907" t="str">
        <f t="shared" ref="S3907:S3970" si="247">TEXT(R3907*29,"MMM")</f>
        <v>Apr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f t="shared" si="244"/>
        <v>42143.917743055557</v>
      </c>
      <c r="L3908" t="b">
        <v>0</v>
      </c>
      <c r="M3908">
        <v>16</v>
      </c>
      <c r="N3908" t="b">
        <v>0</v>
      </c>
      <c r="O3908" t="s">
        <v>8273</v>
      </c>
      <c r="P3908" t="s">
        <v>8274</v>
      </c>
      <c r="Q3908" s="13">
        <f t="shared" si="245"/>
        <v>2015</v>
      </c>
      <c r="R3908" s="16">
        <f t="shared" si="246"/>
        <v>5</v>
      </c>
      <c r="S3908" t="str">
        <f t="shared" si="247"/>
        <v>May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f t="shared" si="244"/>
        <v>41906.819513888891</v>
      </c>
      <c r="L3909" t="b">
        <v>0</v>
      </c>
      <c r="M3909">
        <v>4</v>
      </c>
      <c r="N3909" t="b">
        <v>0</v>
      </c>
      <c r="O3909" t="s">
        <v>8273</v>
      </c>
      <c r="P3909" t="s">
        <v>8274</v>
      </c>
      <c r="Q3909" s="13">
        <f t="shared" si="245"/>
        <v>2014</v>
      </c>
      <c r="R3909" s="16">
        <f t="shared" si="246"/>
        <v>9</v>
      </c>
      <c r="S3909" t="str">
        <f t="shared" si="247"/>
        <v>Sep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f t="shared" si="244"/>
        <v>41834.135370370372</v>
      </c>
      <c r="L3910" t="b">
        <v>0</v>
      </c>
      <c r="M3910">
        <v>4</v>
      </c>
      <c r="N3910" t="b">
        <v>0</v>
      </c>
      <c r="O3910" t="s">
        <v>8273</v>
      </c>
      <c r="P3910" t="s">
        <v>8274</v>
      </c>
      <c r="Q3910" s="13">
        <f t="shared" si="245"/>
        <v>2014</v>
      </c>
      <c r="R3910" s="16">
        <f t="shared" si="246"/>
        <v>7</v>
      </c>
      <c r="S3910" t="str">
        <f t="shared" si="247"/>
        <v>Jul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f t="shared" si="244"/>
        <v>41863.359282407408</v>
      </c>
      <c r="L3911" t="b">
        <v>0</v>
      </c>
      <c r="M3911">
        <v>4</v>
      </c>
      <c r="N3911" t="b">
        <v>0</v>
      </c>
      <c r="O3911" t="s">
        <v>8273</v>
      </c>
      <c r="P3911" t="s">
        <v>8274</v>
      </c>
      <c r="Q3911" s="13">
        <f t="shared" si="245"/>
        <v>2014</v>
      </c>
      <c r="R3911" s="16">
        <f t="shared" si="246"/>
        <v>8</v>
      </c>
      <c r="S3911" t="str">
        <f t="shared" si="247"/>
        <v>Aug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f t="shared" si="244"/>
        <v>42224.756909722222</v>
      </c>
      <c r="L3912" t="b">
        <v>0</v>
      </c>
      <c r="M3912">
        <v>3</v>
      </c>
      <c r="N3912" t="b">
        <v>0</v>
      </c>
      <c r="O3912" t="s">
        <v>8273</v>
      </c>
      <c r="P3912" t="s">
        <v>8274</v>
      </c>
      <c r="Q3912" s="13">
        <f t="shared" si="245"/>
        <v>2015</v>
      </c>
      <c r="R3912" s="16">
        <f t="shared" si="246"/>
        <v>8</v>
      </c>
      <c r="S3912" t="str">
        <f t="shared" si="247"/>
        <v>Aug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f t="shared" si="244"/>
        <v>41939.8122337963</v>
      </c>
      <c r="L3913" t="b">
        <v>0</v>
      </c>
      <c r="M3913">
        <v>36</v>
      </c>
      <c r="N3913" t="b">
        <v>0</v>
      </c>
      <c r="O3913" t="s">
        <v>8273</v>
      </c>
      <c r="P3913" t="s">
        <v>8274</v>
      </c>
      <c r="Q3913" s="13">
        <f t="shared" si="245"/>
        <v>2014</v>
      </c>
      <c r="R3913" s="16">
        <f t="shared" si="246"/>
        <v>10</v>
      </c>
      <c r="S3913" t="str">
        <f t="shared" si="247"/>
        <v>Oct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f t="shared" si="244"/>
        <v>42059.270023148143</v>
      </c>
      <c r="L3914" t="b">
        <v>0</v>
      </c>
      <c r="M3914">
        <v>1</v>
      </c>
      <c r="N3914" t="b">
        <v>0</v>
      </c>
      <c r="O3914" t="s">
        <v>8273</v>
      </c>
      <c r="P3914" t="s">
        <v>8274</v>
      </c>
      <c r="Q3914" s="13">
        <f t="shared" si="245"/>
        <v>2015</v>
      </c>
      <c r="R3914" s="16">
        <f t="shared" si="246"/>
        <v>2</v>
      </c>
      <c r="S3914" t="str">
        <f t="shared" si="247"/>
        <v>Feb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f t="shared" si="244"/>
        <v>42308.211215277777</v>
      </c>
      <c r="L3915" t="b">
        <v>0</v>
      </c>
      <c r="M3915">
        <v>7</v>
      </c>
      <c r="N3915" t="b">
        <v>0</v>
      </c>
      <c r="O3915" t="s">
        <v>8273</v>
      </c>
      <c r="P3915" t="s">
        <v>8274</v>
      </c>
      <c r="Q3915" s="13">
        <f t="shared" si="245"/>
        <v>2015</v>
      </c>
      <c r="R3915" s="16">
        <f t="shared" si="246"/>
        <v>10</v>
      </c>
      <c r="S3915" t="str">
        <f t="shared" si="247"/>
        <v>Oct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f t="shared" si="244"/>
        <v>42114.818935185183</v>
      </c>
      <c r="L3916" t="b">
        <v>0</v>
      </c>
      <c r="M3916">
        <v>27</v>
      </c>
      <c r="N3916" t="b">
        <v>0</v>
      </c>
      <c r="O3916" t="s">
        <v>8273</v>
      </c>
      <c r="P3916" t="s">
        <v>8274</v>
      </c>
      <c r="Q3916" s="13">
        <f t="shared" si="245"/>
        <v>2015</v>
      </c>
      <c r="R3916" s="16">
        <f t="shared" si="246"/>
        <v>4</v>
      </c>
      <c r="S3916" t="str">
        <f t="shared" si="247"/>
        <v>Apr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f t="shared" si="244"/>
        <v>42492.98505787037</v>
      </c>
      <c r="L3917" t="b">
        <v>0</v>
      </c>
      <c r="M3917">
        <v>1</v>
      </c>
      <c r="N3917" t="b">
        <v>0</v>
      </c>
      <c r="O3917" t="s">
        <v>8273</v>
      </c>
      <c r="P3917" t="s">
        <v>8274</v>
      </c>
      <c r="Q3917" s="13">
        <f t="shared" si="245"/>
        <v>2016</v>
      </c>
      <c r="R3917" s="16">
        <f t="shared" si="246"/>
        <v>5</v>
      </c>
      <c r="S3917" t="str">
        <f t="shared" si="247"/>
        <v>May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f t="shared" si="244"/>
        <v>42494.471666666665</v>
      </c>
      <c r="L3918" t="b">
        <v>0</v>
      </c>
      <c r="M3918">
        <v>0</v>
      </c>
      <c r="N3918" t="b">
        <v>0</v>
      </c>
      <c r="O3918" t="s">
        <v>8273</v>
      </c>
      <c r="P3918" t="s">
        <v>8274</v>
      </c>
      <c r="Q3918" s="13">
        <f t="shared" si="245"/>
        <v>2016</v>
      </c>
      <c r="R3918" s="16">
        <f t="shared" si="246"/>
        <v>5</v>
      </c>
      <c r="S3918" t="str">
        <f t="shared" si="247"/>
        <v>May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f t="shared" si="244"/>
        <v>41863.527326388888</v>
      </c>
      <c r="L3919" t="b">
        <v>0</v>
      </c>
      <c r="M3919">
        <v>1</v>
      </c>
      <c r="N3919" t="b">
        <v>0</v>
      </c>
      <c r="O3919" t="s">
        <v>8273</v>
      </c>
      <c r="P3919" t="s">
        <v>8274</v>
      </c>
      <c r="Q3919" s="13">
        <f t="shared" si="245"/>
        <v>2014</v>
      </c>
      <c r="R3919" s="16">
        <f t="shared" si="246"/>
        <v>8</v>
      </c>
      <c r="S3919" t="str">
        <f t="shared" si="247"/>
        <v>Aug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f t="shared" si="244"/>
        <v>41843.664618055554</v>
      </c>
      <c r="L3920" t="b">
        <v>0</v>
      </c>
      <c r="M3920">
        <v>3</v>
      </c>
      <c r="N3920" t="b">
        <v>0</v>
      </c>
      <c r="O3920" t="s">
        <v>8273</v>
      </c>
      <c r="P3920" t="s">
        <v>8274</v>
      </c>
      <c r="Q3920" s="13">
        <f t="shared" si="245"/>
        <v>2014</v>
      </c>
      <c r="R3920" s="16">
        <f t="shared" si="246"/>
        <v>7</v>
      </c>
      <c r="S3920" t="str">
        <f t="shared" si="247"/>
        <v>Jul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f t="shared" si="244"/>
        <v>42358.684872685189</v>
      </c>
      <c r="L3921" t="b">
        <v>0</v>
      </c>
      <c r="M3921">
        <v>3</v>
      </c>
      <c r="N3921" t="b">
        <v>0</v>
      </c>
      <c r="O3921" t="s">
        <v>8273</v>
      </c>
      <c r="P3921" t="s">
        <v>8274</v>
      </c>
      <c r="Q3921" s="13">
        <f t="shared" si="245"/>
        <v>2015</v>
      </c>
      <c r="R3921" s="16">
        <f t="shared" si="246"/>
        <v>12</v>
      </c>
      <c r="S3921" t="str">
        <f t="shared" si="247"/>
        <v>Dec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f t="shared" si="244"/>
        <v>42657.38726851852</v>
      </c>
      <c r="L3922" t="b">
        <v>0</v>
      </c>
      <c r="M3922">
        <v>3</v>
      </c>
      <c r="N3922" t="b">
        <v>0</v>
      </c>
      <c r="O3922" t="s">
        <v>8273</v>
      </c>
      <c r="P3922" t="s">
        <v>8274</v>
      </c>
      <c r="Q3922" s="13">
        <f t="shared" si="245"/>
        <v>2016</v>
      </c>
      <c r="R3922" s="16">
        <f t="shared" si="246"/>
        <v>10</v>
      </c>
      <c r="S3922" t="str">
        <f t="shared" si="247"/>
        <v>Oct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f t="shared" si="244"/>
        <v>41926.542303240742</v>
      </c>
      <c r="L3923" t="b">
        <v>0</v>
      </c>
      <c r="M3923">
        <v>0</v>
      </c>
      <c r="N3923" t="b">
        <v>0</v>
      </c>
      <c r="O3923" t="s">
        <v>8273</v>
      </c>
      <c r="P3923" t="s">
        <v>8274</v>
      </c>
      <c r="Q3923" s="13">
        <f t="shared" si="245"/>
        <v>2014</v>
      </c>
      <c r="R3923" s="16">
        <f t="shared" si="246"/>
        <v>10</v>
      </c>
      <c r="S3923" t="str">
        <f t="shared" si="247"/>
        <v>Oct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f t="shared" si="244"/>
        <v>42020.768634259264</v>
      </c>
      <c r="L3924" t="b">
        <v>0</v>
      </c>
      <c r="M3924">
        <v>6</v>
      </c>
      <c r="N3924" t="b">
        <v>0</v>
      </c>
      <c r="O3924" t="s">
        <v>8273</v>
      </c>
      <c r="P3924" t="s">
        <v>8274</v>
      </c>
      <c r="Q3924" s="13">
        <f t="shared" si="245"/>
        <v>2015</v>
      </c>
      <c r="R3924" s="16">
        <f t="shared" si="246"/>
        <v>1</v>
      </c>
      <c r="S3924" t="str">
        <f t="shared" si="247"/>
        <v>Jan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f t="shared" si="244"/>
        <v>42075.979988425926</v>
      </c>
      <c r="L3925" t="b">
        <v>0</v>
      </c>
      <c r="M3925">
        <v>17</v>
      </c>
      <c r="N3925" t="b">
        <v>0</v>
      </c>
      <c r="O3925" t="s">
        <v>8273</v>
      </c>
      <c r="P3925" t="s">
        <v>8274</v>
      </c>
      <c r="Q3925" s="13">
        <f t="shared" si="245"/>
        <v>2015</v>
      </c>
      <c r="R3925" s="16">
        <f t="shared" si="246"/>
        <v>3</v>
      </c>
      <c r="S3925" t="str">
        <f t="shared" si="247"/>
        <v>Mar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f t="shared" si="244"/>
        <v>41786.959745370368</v>
      </c>
      <c r="L3926" t="b">
        <v>0</v>
      </c>
      <c r="M3926">
        <v>40</v>
      </c>
      <c r="N3926" t="b">
        <v>0</v>
      </c>
      <c r="O3926" t="s">
        <v>8273</v>
      </c>
      <c r="P3926" t="s">
        <v>8274</v>
      </c>
      <c r="Q3926" s="13">
        <f t="shared" si="245"/>
        <v>2014</v>
      </c>
      <c r="R3926" s="16">
        <f t="shared" si="246"/>
        <v>5</v>
      </c>
      <c r="S3926" t="str">
        <f t="shared" si="247"/>
        <v>May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f t="shared" si="244"/>
        <v>41820.870821759258</v>
      </c>
      <c r="L3927" t="b">
        <v>0</v>
      </c>
      <c r="M3927">
        <v>3</v>
      </c>
      <c r="N3927" t="b">
        <v>0</v>
      </c>
      <c r="O3927" t="s">
        <v>8273</v>
      </c>
      <c r="P3927" t="s">
        <v>8274</v>
      </c>
      <c r="Q3927" s="13">
        <f t="shared" si="245"/>
        <v>2014</v>
      </c>
      <c r="R3927" s="16">
        <f t="shared" si="246"/>
        <v>6</v>
      </c>
      <c r="S3927" t="str">
        <f t="shared" si="247"/>
        <v>Jun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f t="shared" si="244"/>
        <v>41970.085046296299</v>
      </c>
      <c r="L3928" t="b">
        <v>0</v>
      </c>
      <c r="M3928">
        <v>1</v>
      </c>
      <c r="N3928" t="b">
        <v>0</v>
      </c>
      <c r="O3928" t="s">
        <v>8273</v>
      </c>
      <c r="P3928" t="s">
        <v>8274</v>
      </c>
      <c r="Q3928" s="13">
        <f t="shared" si="245"/>
        <v>2014</v>
      </c>
      <c r="R3928" s="16">
        <f t="shared" si="246"/>
        <v>11</v>
      </c>
      <c r="S3928" t="str">
        <f t="shared" si="247"/>
        <v>Nov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f t="shared" si="244"/>
        <v>41830.267407407409</v>
      </c>
      <c r="L3929" t="b">
        <v>0</v>
      </c>
      <c r="M3929">
        <v>2</v>
      </c>
      <c r="N3929" t="b">
        <v>0</v>
      </c>
      <c r="O3929" t="s">
        <v>8273</v>
      </c>
      <c r="P3929" t="s">
        <v>8274</v>
      </c>
      <c r="Q3929" s="13">
        <f t="shared" si="245"/>
        <v>2014</v>
      </c>
      <c r="R3929" s="16">
        <f t="shared" si="246"/>
        <v>7</v>
      </c>
      <c r="S3929" t="str">
        <f t="shared" si="247"/>
        <v>Jul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f t="shared" si="244"/>
        <v>42265.683182870373</v>
      </c>
      <c r="L3930" t="b">
        <v>0</v>
      </c>
      <c r="M3930">
        <v>7</v>
      </c>
      <c r="N3930" t="b">
        <v>0</v>
      </c>
      <c r="O3930" t="s">
        <v>8273</v>
      </c>
      <c r="P3930" t="s">
        <v>8274</v>
      </c>
      <c r="Q3930" s="13">
        <f t="shared" si="245"/>
        <v>2015</v>
      </c>
      <c r="R3930" s="16">
        <f t="shared" si="246"/>
        <v>9</v>
      </c>
      <c r="S3930" t="str">
        <f t="shared" si="247"/>
        <v>Sep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f t="shared" si="244"/>
        <v>42601.827141203699</v>
      </c>
      <c r="L3931" t="b">
        <v>0</v>
      </c>
      <c r="M3931">
        <v>14</v>
      </c>
      <c r="N3931" t="b">
        <v>0</v>
      </c>
      <c r="O3931" t="s">
        <v>8273</v>
      </c>
      <c r="P3931" t="s">
        <v>8274</v>
      </c>
      <c r="Q3931" s="13">
        <f t="shared" si="245"/>
        <v>2016</v>
      </c>
      <c r="R3931" s="16">
        <f t="shared" si="246"/>
        <v>8</v>
      </c>
      <c r="S3931" t="str">
        <f t="shared" si="247"/>
        <v>Aug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f t="shared" si="244"/>
        <v>42433.338749999995</v>
      </c>
      <c r="L3932" t="b">
        <v>0</v>
      </c>
      <c r="M3932">
        <v>0</v>
      </c>
      <c r="N3932" t="b">
        <v>0</v>
      </c>
      <c r="O3932" t="s">
        <v>8273</v>
      </c>
      <c r="P3932" t="s">
        <v>8274</v>
      </c>
      <c r="Q3932" s="13">
        <f t="shared" si="245"/>
        <v>2016</v>
      </c>
      <c r="R3932" s="16">
        <f t="shared" si="246"/>
        <v>3</v>
      </c>
      <c r="S3932" t="str">
        <f t="shared" si="247"/>
        <v>Mar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f t="shared" si="244"/>
        <v>42228.151701388888</v>
      </c>
      <c r="L3933" t="b">
        <v>0</v>
      </c>
      <c r="M3933">
        <v>0</v>
      </c>
      <c r="N3933" t="b">
        <v>0</v>
      </c>
      <c r="O3933" t="s">
        <v>8273</v>
      </c>
      <c r="P3933" t="s">
        <v>8274</v>
      </c>
      <c r="Q3933" s="13">
        <f t="shared" si="245"/>
        <v>2015</v>
      </c>
      <c r="R3933" s="16">
        <f t="shared" si="246"/>
        <v>8</v>
      </c>
      <c r="S3933" t="str">
        <f t="shared" si="247"/>
        <v>Aug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f t="shared" si="244"/>
        <v>42415.168564814812</v>
      </c>
      <c r="L3934" t="b">
        <v>0</v>
      </c>
      <c r="M3934">
        <v>1</v>
      </c>
      <c r="N3934" t="b">
        <v>0</v>
      </c>
      <c r="O3934" t="s">
        <v>8273</v>
      </c>
      <c r="P3934" t="s">
        <v>8274</v>
      </c>
      <c r="Q3934" s="13">
        <f t="shared" si="245"/>
        <v>2016</v>
      </c>
      <c r="R3934" s="16">
        <f t="shared" si="246"/>
        <v>2</v>
      </c>
      <c r="S3934" t="str">
        <f t="shared" si="247"/>
        <v>Feb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f t="shared" si="244"/>
        <v>42538.968310185184</v>
      </c>
      <c r="L3935" t="b">
        <v>0</v>
      </c>
      <c r="M3935">
        <v>12</v>
      </c>
      <c r="N3935" t="b">
        <v>0</v>
      </c>
      <c r="O3935" t="s">
        <v>8273</v>
      </c>
      <c r="P3935" t="s">
        <v>8274</v>
      </c>
      <c r="Q3935" s="13">
        <f t="shared" si="245"/>
        <v>2016</v>
      </c>
      <c r="R3935" s="16">
        <f t="shared" si="246"/>
        <v>6</v>
      </c>
      <c r="S3935" t="str">
        <f t="shared" si="247"/>
        <v>Jun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f t="shared" si="244"/>
        <v>42233.671747685185</v>
      </c>
      <c r="L3936" t="b">
        <v>0</v>
      </c>
      <c r="M3936">
        <v>12</v>
      </c>
      <c r="N3936" t="b">
        <v>0</v>
      </c>
      <c r="O3936" t="s">
        <v>8273</v>
      </c>
      <c r="P3936" t="s">
        <v>8274</v>
      </c>
      <c r="Q3936" s="13">
        <f t="shared" si="245"/>
        <v>2015</v>
      </c>
      <c r="R3936" s="16">
        <f t="shared" si="246"/>
        <v>8</v>
      </c>
      <c r="S3936" t="str">
        <f t="shared" si="247"/>
        <v>Aug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f t="shared" si="244"/>
        <v>42221.656782407401</v>
      </c>
      <c r="L3937" t="b">
        <v>0</v>
      </c>
      <c r="M3937">
        <v>23</v>
      </c>
      <c r="N3937" t="b">
        <v>0</v>
      </c>
      <c r="O3937" t="s">
        <v>8273</v>
      </c>
      <c r="P3937" t="s">
        <v>8274</v>
      </c>
      <c r="Q3937" s="13">
        <f t="shared" si="245"/>
        <v>2015</v>
      </c>
      <c r="R3937" s="16">
        <f t="shared" si="246"/>
        <v>8</v>
      </c>
      <c r="S3937" t="str">
        <f t="shared" si="247"/>
        <v>Aug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f t="shared" si="244"/>
        <v>42675.262962962966</v>
      </c>
      <c r="L3938" t="b">
        <v>0</v>
      </c>
      <c r="M3938">
        <v>0</v>
      </c>
      <c r="N3938" t="b">
        <v>0</v>
      </c>
      <c r="O3938" t="s">
        <v>8273</v>
      </c>
      <c r="P3938" t="s">
        <v>8274</v>
      </c>
      <c r="Q3938" s="13">
        <f t="shared" si="245"/>
        <v>2016</v>
      </c>
      <c r="R3938" s="16">
        <f t="shared" si="246"/>
        <v>11</v>
      </c>
      <c r="S3938" t="str">
        <f t="shared" si="247"/>
        <v>Nov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f t="shared" si="244"/>
        <v>42534.631481481483</v>
      </c>
      <c r="L3939" t="b">
        <v>0</v>
      </c>
      <c r="M3939">
        <v>10</v>
      </c>
      <c r="N3939" t="b">
        <v>0</v>
      </c>
      <c r="O3939" t="s">
        <v>8273</v>
      </c>
      <c r="P3939" t="s">
        <v>8274</v>
      </c>
      <c r="Q3939" s="13">
        <f t="shared" si="245"/>
        <v>2016</v>
      </c>
      <c r="R3939" s="16">
        <f t="shared" si="246"/>
        <v>6</v>
      </c>
      <c r="S3939" t="str">
        <f t="shared" si="247"/>
        <v>Jun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f t="shared" si="244"/>
        <v>42151.905717592599</v>
      </c>
      <c r="L3940" t="b">
        <v>0</v>
      </c>
      <c r="M3940">
        <v>5</v>
      </c>
      <c r="N3940" t="b">
        <v>0</v>
      </c>
      <c r="O3940" t="s">
        <v>8273</v>
      </c>
      <c r="P3940" t="s">
        <v>8274</v>
      </c>
      <c r="Q3940" s="13">
        <f t="shared" si="245"/>
        <v>2015</v>
      </c>
      <c r="R3940" s="16">
        <f t="shared" si="246"/>
        <v>5</v>
      </c>
      <c r="S3940" t="str">
        <f t="shared" si="247"/>
        <v>May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f t="shared" si="244"/>
        <v>41915.400219907409</v>
      </c>
      <c r="L3941" t="b">
        <v>0</v>
      </c>
      <c r="M3941">
        <v>1</v>
      </c>
      <c r="N3941" t="b">
        <v>0</v>
      </c>
      <c r="O3941" t="s">
        <v>8273</v>
      </c>
      <c r="P3941" t="s">
        <v>8274</v>
      </c>
      <c r="Q3941" s="13">
        <f t="shared" si="245"/>
        <v>2014</v>
      </c>
      <c r="R3941" s="16">
        <f t="shared" si="246"/>
        <v>10</v>
      </c>
      <c r="S3941" t="str">
        <f t="shared" si="247"/>
        <v>Oct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f t="shared" si="244"/>
        <v>41961.492488425924</v>
      </c>
      <c r="L3942" t="b">
        <v>0</v>
      </c>
      <c r="M3942">
        <v>2</v>
      </c>
      <c r="N3942" t="b">
        <v>0</v>
      </c>
      <c r="O3942" t="s">
        <v>8273</v>
      </c>
      <c r="P3942" t="s">
        <v>8274</v>
      </c>
      <c r="Q3942" s="13">
        <f t="shared" si="245"/>
        <v>2014</v>
      </c>
      <c r="R3942" s="16">
        <f t="shared" si="246"/>
        <v>11</v>
      </c>
      <c r="S3942" t="str">
        <f t="shared" si="247"/>
        <v>Nov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f t="shared" si="244"/>
        <v>41940.587233796294</v>
      </c>
      <c r="L3943" t="b">
        <v>0</v>
      </c>
      <c r="M3943">
        <v>2</v>
      </c>
      <c r="N3943" t="b">
        <v>0</v>
      </c>
      <c r="O3943" t="s">
        <v>8273</v>
      </c>
      <c r="P3943" t="s">
        <v>8274</v>
      </c>
      <c r="Q3943" s="13">
        <f t="shared" si="245"/>
        <v>2014</v>
      </c>
      <c r="R3943" s="16">
        <f t="shared" si="246"/>
        <v>10</v>
      </c>
      <c r="S3943" t="str">
        <f t="shared" si="247"/>
        <v>Oct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f t="shared" si="244"/>
        <v>42111.904097222221</v>
      </c>
      <c r="L3944" t="b">
        <v>0</v>
      </c>
      <c r="M3944">
        <v>0</v>
      </c>
      <c r="N3944" t="b">
        <v>0</v>
      </c>
      <c r="O3944" t="s">
        <v>8273</v>
      </c>
      <c r="P3944" t="s">
        <v>8274</v>
      </c>
      <c r="Q3944" s="13">
        <f t="shared" si="245"/>
        <v>2015</v>
      </c>
      <c r="R3944" s="16">
        <f t="shared" si="246"/>
        <v>4</v>
      </c>
      <c r="S3944" t="str">
        <f t="shared" si="247"/>
        <v>Apr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f t="shared" si="244"/>
        <v>42279.778564814813</v>
      </c>
      <c r="L3945" t="b">
        <v>0</v>
      </c>
      <c r="M3945">
        <v>13</v>
      </c>
      <c r="N3945" t="b">
        <v>0</v>
      </c>
      <c r="O3945" t="s">
        <v>8273</v>
      </c>
      <c r="P3945" t="s">
        <v>8274</v>
      </c>
      <c r="Q3945" s="13">
        <f t="shared" si="245"/>
        <v>2015</v>
      </c>
      <c r="R3945" s="16">
        <f t="shared" si="246"/>
        <v>10</v>
      </c>
      <c r="S3945" t="str">
        <f t="shared" si="247"/>
        <v>Oct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f t="shared" si="244"/>
        <v>42213.662905092591</v>
      </c>
      <c r="L3946" t="b">
        <v>0</v>
      </c>
      <c r="M3946">
        <v>0</v>
      </c>
      <c r="N3946" t="b">
        <v>0</v>
      </c>
      <c r="O3946" t="s">
        <v>8273</v>
      </c>
      <c r="P3946" t="s">
        <v>8274</v>
      </c>
      <c r="Q3946" s="13">
        <f t="shared" si="245"/>
        <v>2015</v>
      </c>
      <c r="R3946" s="16">
        <f t="shared" si="246"/>
        <v>7</v>
      </c>
      <c r="S3946" t="str">
        <f t="shared" si="247"/>
        <v>Jul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f t="shared" si="244"/>
        <v>42109.801712962959</v>
      </c>
      <c r="L3947" t="b">
        <v>0</v>
      </c>
      <c r="M3947">
        <v>1</v>
      </c>
      <c r="N3947" t="b">
        <v>0</v>
      </c>
      <c r="O3947" t="s">
        <v>8273</v>
      </c>
      <c r="P3947" t="s">
        <v>8274</v>
      </c>
      <c r="Q3947" s="13">
        <f t="shared" si="245"/>
        <v>2015</v>
      </c>
      <c r="R3947" s="16">
        <f t="shared" si="246"/>
        <v>4</v>
      </c>
      <c r="S3947" t="str">
        <f t="shared" si="247"/>
        <v>Apr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f t="shared" si="244"/>
        <v>42031.833587962959</v>
      </c>
      <c r="L3948" t="b">
        <v>0</v>
      </c>
      <c r="M3948">
        <v>5</v>
      </c>
      <c r="N3948" t="b">
        <v>0</v>
      </c>
      <c r="O3948" t="s">
        <v>8273</v>
      </c>
      <c r="P3948" t="s">
        <v>8274</v>
      </c>
      <c r="Q3948" s="13">
        <f t="shared" si="245"/>
        <v>2015</v>
      </c>
      <c r="R3948" s="16">
        <f t="shared" si="246"/>
        <v>1</v>
      </c>
      <c r="S3948" t="str">
        <f t="shared" si="247"/>
        <v>Jan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f t="shared" si="244"/>
        <v>42615.142870370371</v>
      </c>
      <c r="L3949" t="b">
        <v>0</v>
      </c>
      <c r="M3949">
        <v>2</v>
      </c>
      <c r="N3949" t="b">
        <v>0</v>
      </c>
      <c r="O3949" t="s">
        <v>8273</v>
      </c>
      <c r="P3949" t="s">
        <v>8274</v>
      </c>
      <c r="Q3949" s="13">
        <f t="shared" si="245"/>
        <v>2016</v>
      </c>
      <c r="R3949" s="16">
        <f t="shared" si="246"/>
        <v>9</v>
      </c>
      <c r="S3949" t="str">
        <f t="shared" si="247"/>
        <v>Sep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f t="shared" si="244"/>
        <v>41829.325497685182</v>
      </c>
      <c r="L3950" t="b">
        <v>0</v>
      </c>
      <c r="M3950">
        <v>0</v>
      </c>
      <c r="N3950" t="b">
        <v>0</v>
      </c>
      <c r="O3950" t="s">
        <v>8273</v>
      </c>
      <c r="P3950" t="s">
        <v>8274</v>
      </c>
      <c r="Q3950" s="13">
        <f t="shared" si="245"/>
        <v>2014</v>
      </c>
      <c r="R3950" s="16">
        <f t="shared" si="246"/>
        <v>7</v>
      </c>
      <c r="S3950" t="str">
        <f t="shared" si="247"/>
        <v>Jul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f t="shared" si="244"/>
        <v>42016.120613425926</v>
      </c>
      <c r="L3951" t="b">
        <v>0</v>
      </c>
      <c r="M3951">
        <v>32</v>
      </c>
      <c r="N3951" t="b">
        <v>0</v>
      </c>
      <c r="O3951" t="s">
        <v>8273</v>
      </c>
      <c r="P3951" t="s">
        <v>8274</v>
      </c>
      <c r="Q3951" s="13">
        <f t="shared" si="245"/>
        <v>2015</v>
      </c>
      <c r="R3951" s="16">
        <f t="shared" si="246"/>
        <v>1</v>
      </c>
      <c r="S3951" t="str">
        <f t="shared" si="247"/>
        <v>Jan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f t="shared" si="244"/>
        <v>42439.702314814815</v>
      </c>
      <c r="L3952" t="b">
        <v>0</v>
      </c>
      <c r="M3952">
        <v>1</v>
      </c>
      <c r="N3952" t="b">
        <v>0</v>
      </c>
      <c r="O3952" t="s">
        <v>8273</v>
      </c>
      <c r="P3952" t="s">
        <v>8274</v>
      </c>
      <c r="Q3952" s="13">
        <f t="shared" si="245"/>
        <v>2016</v>
      </c>
      <c r="R3952" s="16">
        <f t="shared" si="246"/>
        <v>3</v>
      </c>
      <c r="S3952" t="str">
        <f t="shared" si="247"/>
        <v>Mar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f t="shared" si="244"/>
        <v>42433.825717592597</v>
      </c>
      <c r="L3953" t="b">
        <v>0</v>
      </c>
      <c r="M3953">
        <v>1</v>
      </c>
      <c r="N3953" t="b">
        <v>0</v>
      </c>
      <c r="O3953" t="s">
        <v>8273</v>
      </c>
      <c r="P3953" t="s">
        <v>8274</v>
      </c>
      <c r="Q3953" s="13">
        <f t="shared" si="245"/>
        <v>2016</v>
      </c>
      <c r="R3953" s="16">
        <f t="shared" si="246"/>
        <v>3</v>
      </c>
      <c r="S3953" t="str">
        <f t="shared" si="247"/>
        <v>Mar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f t="shared" si="244"/>
        <v>42243.790393518517</v>
      </c>
      <c r="L3954" t="b">
        <v>0</v>
      </c>
      <c r="M3954">
        <v>1</v>
      </c>
      <c r="N3954" t="b">
        <v>0</v>
      </c>
      <c r="O3954" t="s">
        <v>8273</v>
      </c>
      <c r="P3954" t="s">
        <v>8274</v>
      </c>
      <c r="Q3954" s="13">
        <f t="shared" si="245"/>
        <v>2015</v>
      </c>
      <c r="R3954" s="16">
        <f t="shared" si="246"/>
        <v>8</v>
      </c>
      <c r="S3954" t="str">
        <f t="shared" si="247"/>
        <v>Aug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f t="shared" si="244"/>
        <v>42550.048449074078</v>
      </c>
      <c r="L3955" t="b">
        <v>0</v>
      </c>
      <c r="M3955">
        <v>0</v>
      </c>
      <c r="N3955" t="b">
        <v>0</v>
      </c>
      <c r="O3955" t="s">
        <v>8273</v>
      </c>
      <c r="P3955" t="s">
        <v>8274</v>
      </c>
      <c r="Q3955" s="13">
        <f t="shared" si="245"/>
        <v>2016</v>
      </c>
      <c r="R3955" s="16">
        <f t="shared" si="246"/>
        <v>6</v>
      </c>
      <c r="S3955" t="str">
        <f t="shared" si="247"/>
        <v>Jun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f t="shared" si="244"/>
        <v>41774.651203703703</v>
      </c>
      <c r="L3956" t="b">
        <v>0</v>
      </c>
      <c r="M3956">
        <v>0</v>
      </c>
      <c r="N3956" t="b">
        <v>0</v>
      </c>
      <c r="O3956" t="s">
        <v>8273</v>
      </c>
      <c r="P3956" t="s">
        <v>8274</v>
      </c>
      <c r="Q3956" s="13">
        <f t="shared" si="245"/>
        <v>2014</v>
      </c>
      <c r="R3956" s="16">
        <f t="shared" si="246"/>
        <v>5</v>
      </c>
      <c r="S3956" t="str">
        <f t="shared" si="247"/>
        <v>May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f t="shared" si="244"/>
        <v>42306.848854166667</v>
      </c>
      <c r="L3957" t="b">
        <v>0</v>
      </c>
      <c r="M3957">
        <v>8</v>
      </c>
      <c r="N3957" t="b">
        <v>0</v>
      </c>
      <c r="O3957" t="s">
        <v>8273</v>
      </c>
      <c r="P3957" t="s">
        <v>8274</v>
      </c>
      <c r="Q3957" s="13">
        <f t="shared" si="245"/>
        <v>2015</v>
      </c>
      <c r="R3957" s="16">
        <f t="shared" si="246"/>
        <v>10</v>
      </c>
      <c r="S3957" t="str">
        <f t="shared" si="247"/>
        <v>Oct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f t="shared" si="244"/>
        <v>42457.932025462964</v>
      </c>
      <c r="L3958" t="b">
        <v>0</v>
      </c>
      <c r="M3958">
        <v>0</v>
      </c>
      <c r="N3958" t="b">
        <v>0</v>
      </c>
      <c r="O3958" t="s">
        <v>8273</v>
      </c>
      <c r="P3958" t="s">
        <v>8274</v>
      </c>
      <c r="Q3958" s="13">
        <f t="shared" si="245"/>
        <v>2016</v>
      </c>
      <c r="R3958" s="16">
        <f t="shared" si="246"/>
        <v>3</v>
      </c>
      <c r="S3958" t="str">
        <f t="shared" si="247"/>
        <v>Mar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f t="shared" si="244"/>
        <v>42513.976319444439</v>
      </c>
      <c r="L3959" t="b">
        <v>0</v>
      </c>
      <c r="M3959">
        <v>1</v>
      </c>
      <c r="N3959" t="b">
        <v>0</v>
      </c>
      <c r="O3959" t="s">
        <v>8273</v>
      </c>
      <c r="P3959" t="s">
        <v>8274</v>
      </c>
      <c r="Q3959" s="13">
        <f t="shared" si="245"/>
        <v>2016</v>
      </c>
      <c r="R3959" s="16">
        <f t="shared" si="246"/>
        <v>5</v>
      </c>
      <c r="S3959" t="str">
        <f t="shared" si="247"/>
        <v>May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f t="shared" si="244"/>
        <v>41816.950370370374</v>
      </c>
      <c r="L3960" t="b">
        <v>0</v>
      </c>
      <c r="M3960">
        <v>16</v>
      </c>
      <c r="N3960" t="b">
        <v>0</v>
      </c>
      <c r="O3960" t="s">
        <v>8273</v>
      </c>
      <c r="P3960" t="s">
        <v>8274</v>
      </c>
      <c r="Q3960" s="13">
        <f t="shared" si="245"/>
        <v>2014</v>
      </c>
      <c r="R3960" s="16">
        <f t="shared" si="246"/>
        <v>6</v>
      </c>
      <c r="S3960" t="str">
        <f t="shared" si="247"/>
        <v>Jun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f t="shared" si="244"/>
        <v>41880.788842592592</v>
      </c>
      <c r="L3961" t="b">
        <v>0</v>
      </c>
      <c r="M3961">
        <v>12</v>
      </c>
      <c r="N3961" t="b">
        <v>0</v>
      </c>
      <c r="O3961" t="s">
        <v>8273</v>
      </c>
      <c r="P3961" t="s">
        <v>8274</v>
      </c>
      <c r="Q3961" s="13">
        <f t="shared" si="245"/>
        <v>2014</v>
      </c>
      <c r="R3961" s="16">
        <f t="shared" si="246"/>
        <v>8</v>
      </c>
      <c r="S3961" t="str">
        <f t="shared" si="247"/>
        <v>Aug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f t="shared" si="244"/>
        <v>42342.845555555556</v>
      </c>
      <c r="L3962" t="b">
        <v>0</v>
      </c>
      <c r="M3962">
        <v>4</v>
      </c>
      <c r="N3962" t="b">
        <v>0</v>
      </c>
      <c r="O3962" t="s">
        <v>8273</v>
      </c>
      <c r="P3962" t="s">
        <v>8274</v>
      </c>
      <c r="Q3962" s="13">
        <f t="shared" si="245"/>
        <v>2015</v>
      </c>
      <c r="R3962" s="16">
        <f t="shared" si="246"/>
        <v>12</v>
      </c>
      <c r="S3962" t="str">
        <f t="shared" si="247"/>
        <v>Dec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f t="shared" si="244"/>
        <v>41745.891319444447</v>
      </c>
      <c r="L3963" t="b">
        <v>0</v>
      </c>
      <c r="M3963">
        <v>2</v>
      </c>
      <c r="N3963" t="b">
        <v>0</v>
      </c>
      <c r="O3963" t="s">
        <v>8273</v>
      </c>
      <c r="P3963" t="s">
        <v>8274</v>
      </c>
      <c r="Q3963" s="13">
        <f t="shared" si="245"/>
        <v>2014</v>
      </c>
      <c r="R3963" s="16">
        <f t="shared" si="246"/>
        <v>4</v>
      </c>
      <c r="S3963" t="str">
        <f t="shared" si="247"/>
        <v>Apr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f t="shared" si="244"/>
        <v>42311.621458333335</v>
      </c>
      <c r="L3964" t="b">
        <v>0</v>
      </c>
      <c r="M3964">
        <v>3</v>
      </c>
      <c r="N3964" t="b">
        <v>0</v>
      </c>
      <c r="O3964" t="s">
        <v>8273</v>
      </c>
      <c r="P3964" t="s">
        <v>8274</v>
      </c>
      <c r="Q3964" s="13">
        <f t="shared" si="245"/>
        <v>2015</v>
      </c>
      <c r="R3964" s="16">
        <f t="shared" si="246"/>
        <v>11</v>
      </c>
      <c r="S3964" t="str">
        <f t="shared" si="247"/>
        <v>Nov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f t="shared" si="244"/>
        <v>42296.154131944444</v>
      </c>
      <c r="L3965" t="b">
        <v>0</v>
      </c>
      <c r="M3965">
        <v>0</v>
      </c>
      <c r="N3965" t="b">
        <v>0</v>
      </c>
      <c r="O3965" t="s">
        <v>8273</v>
      </c>
      <c r="P3965" t="s">
        <v>8274</v>
      </c>
      <c r="Q3965" s="13">
        <f t="shared" si="245"/>
        <v>2015</v>
      </c>
      <c r="R3965" s="16">
        <f t="shared" si="246"/>
        <v>10</v>
      </c>
      <c r="S3965" t="str">
        <f t="shared" si="247"/>
        <v>Oct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f t="shared" si="244"/>
        <v>42053.722060185188</v>
      </c>
      <c r="L3966" t="b">
        <v>0</v>
      </c>
      <c r="M3966">
        <v>3</v>
      </c>
      <c r="N3966" t="b">
        <v>0</v>
      </c>
      <c r="O3966" t="s">
        <v>8273</v>
      </c>
      <c r="P3966" t="s">
        <v>8274</v>
      </c>
      <c r="Q3966" s="13">
        <f t="shared" si="245"/>
        <v>2015</v>
      </c>
      <c r="R3966" s="16">
        <f t="shared" si="246"/>
        <v>2</v>
      </c>
      <c r="S3966" t="str">
        <f t="shared" si="247"/>
        <v>Feb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f t="shared" si="244"/>
        <v>42414.235879629632</v>
      </c>
      <c r="L3967" t="b">
        <v>0</v>
      </c>
      <c r="M3967">
        <v>4</v>
      </c>
      <c r="N3967" t="b">
        <v>0</v>
      </c>
      <c r="O3967" t="s">
        <v>8273</v>
      </c>
      <c r="P3967" t="s">
        <v>8274</v>
      </c>
      <c r="Q3967" s="13">
        <f t="shared" si="245"/>
        <v>2016</v>
      </c>
      <c r="R3967" s="16">
        <f t="shared" si="246"/>
        <v>2</v>
      </c>
      <c r="S3967" t="str">
        <f t="shared" si="247"/>
        <v>Feb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f t="shared" si="244"/>
        <v>41801.711550925924</v>
      </c>
      <c r="L3968" t="b">
        <v>0</v>
      </c>
      <c r="M3968">
        <v>2</v>
      </c>
      <c r="N3968" t="b">
        <v>0</v>
      </c>
      <c r="O3968" t="s">
        <v>8273</v>
      </c>
      <c r="P3968" t="s">
        <v>8274</v>
      </c>
      <c r="Q3968" s="13">
        <f t="shared" si="245"/>
        <v>2014</v>
      </c>
      <c r="R3968" s="16">
        <f t="shared" si="246"/>
        <v>6</v>
      </c>
      <c r="S3968" t="str">
        <f t="shared" si="247"/>
        <v>Jun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f t="shared" si="244"/>
        <v>42770.290590277778</v>
      </c>
      <c r="L3969" t="b">
        <v>0</v>
      </c>
      <c r="M3969">
        <v>10</v>
      </c>
      <c r="N3969" t="b">
        <v>0</v>
      </c>
      <c r="O3969" t="s">
        <v>8273</v>
      </c>
      <c r="P3969" t="s">
        <v>8274</v>
      </c>
      <c r="Q3969" s="13">
        <f t="shared" si="245"/>
        <v>2017</v>
      </c>
      <c r="R3969" s="16">
        <f t="shared" si="246"/>
        <v>2</v>
      </c>
      <c r="S3969" t="str">
        <f t="shared" si="247"/>
        <v>Feb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f t="shared" si="244"/>
        <v>42452.815659722226</v>
      </c>
      <c r="L3970" t="b">
        <v>0</v>
      </c>
      <c r="M3970">
        <v>11</v>
      </c>
      <c r="N3970" t="b">
        <v>0</v>
      </c>
      <c r="O3970" t="s">
        <v>8273</v>
      </c>
      <c r="P3970" t="s">
        <v>8274</v>
      </c>
      <c r="Q3970" s="13">
        <f t="shared" si="245"/>
        <v>2016</v>
      </c>
      <c r="R3970" s="16">
        <f t="shared" si="246"/>
        <v>3</v>
      </c>
      <c r="S3970" t="str">
        <f t="shared" si="247"/>
        <v>Mar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f t="shared" ref="K3971:K4034" si="248">J3971/60/60/24+DATE(1970,1,1)</f>
        <v>42601.854699074072</v>
      </c>
      <c r="L3971" t="b">
        <v>0</v>
      </c>
      <c r="M3971">
        <v>6</v>
      </c>
      <c r="N3971" t="b">
        <v>0</v>
      </c>
      <c r="O3971" t="s">
        <v>8273</v>
      </c>
      <c r="P3971" t="s">
        <v>8274</v>
      </c>
      <c r="Q3971" s="13">
        <f t="shared" ref="Q3971:Q4034" si="249">YEAR(K3971)</f>
        <v>2016</v>
      </c>
      <c r="R3971" s="16">
        <f t="shared" ref="R3971:R4034" si="250">MONTH(K3971)</f>
        <v>8</v>
      </c>
      <c r="S3971" t="str">
        <f t="shared" ref="S3971:S4034" si="251">TEXT(R3971*29,"MMM")</f>
        <v>Aug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f t="shared" si="248"/>
        <v>42447.863553240735</v>
      </c>
      <c r="L3972" t="b">
        <v>0</v>
      </c>
      <c r="M3972">
        <v>2</v>
      </c>
      <c r="N3972" t="b">
        <v>0</v>
      </c>
      <c r="O3972" t="s">
        <v>8273</v>
      </c>
      <c r="P3972" t="s">
        <v>8274</v>
      </c>
      <c r="Q3972" s="13">
        <f t="shared" si="249"/>
        <v>2016</v>
      </c>
      <c r="R3972" s="16">
        <f t="shared" si="250"/>
        <v>3</v>
      </c>
      <c r="S3972" t="str">
        <f t="shared" si="251"/>
        <v>Mar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f t="shared" si="248"/>
        <v>41811.536180555559</v>
      </c>
      <c r="L3973" t="b">
        <v>0</v>
      </c>
      <c r="M3973">
        <v>6</v>
      </c>
      <c r="N3973" t="b">
        <v>0</v>
      </c>
      <c r="O3973" t="s">
        <v>8273</v>
      </c>
      <c r="P3973" t="s">
        <v>8274</v>
      </c>
      <c r="Q3973" s="13">
        <f t="shared" si="249"/>
        <v>2014</v>
      </c>
      <c r="R3973" s="16">
        <f t="shared" si="250"/>
        <v>6</v>
      </c>
      <c r="S3973" t="str">
        <f t="shared" si="251"/>
        <v>Jun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f t="shared" si="248"/>
        <v>41981.067523148144</v>
      </c>
      <c r="L3974" t="b">
        <v>0</v>
      </c>
      <c r="M3974">
        <v>8</v>
      </c>
      <c r="N3974" t="b">
        <v>0</v>
      </c>
      <c r="O3974" t="s">
        <v>8273</v>
      </c>
      <c r="P3974" t="s">
        <v>8274</v>
      </c>
      <c r="Q3974" s="13">
        <f t="shared" si="249"/>
        <v>2014</v>
      </c>
      <c r="R3974" s="16">
        <f t="shared" si="250"/>
        <v>12</v>
      </c>
      <c r="S3974" t="str">
        <f t="shared" si="251"/>
        <v>Dec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f t="shared" si="248"/>
        <v>42469.68414351852</v>
      </c>
      <c r="L3975" t="b">
        <v>0</v>
      </c>
      <c r="M3975">
        <v>37</v>
      </c>
      <c r="N3975" t="b">
        <v>0</v>
      </c>
      <c r="O3975" t="s">
        <v>8273</v>
      </c>
      <c r="P3975" t="s">
        <v>8274</v>
      </c>
      <c r="Q3975" s="13">
        <f t="shared" si="249"/>
        <v>2016</v>
      </c>
      <c r="R3975" s="16">
        <f t="shared" si="250"/>
        <v>4</v>
      </c>
      <c r="S3975" t="str">
        <f t="shared" si="251"/>
        <v>Apr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f t="shared" si="248"/>
        <v>42493.546851851846</v>
      </c>
      <c r="L3976" t="b">
        <v>0</v>
      </c>
      <c r="M3976">
        <v>11</v>
      </c>
      <c r="N3976" t="b">
        <v>0</v>
      </c>
      <c r="O3976" t="s">
        <v>8273</v>
      </c>
      <c r="P3976" t="s">
        <v>8274</v>
      </c>
      <c r="Q3976" s="13">
        <f t="shared" si="249"/>
        <v>2016</v>
      </c>
      <c r="R3976" s="16">
        <f t="shared" si="250"/>
        <v>5</v>
      </c>
      <c r="S3976" t="str">
        <f t="shared" si="251"/>
        <v>May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f t="shared" si="248"/>
        <v>42534.866875</v>
      </c>
      <c r="L3977" t="b">
        <v>0</v>
      </c>
      <c r="M3977">
        <v>0</v>
      </c>
      <c r="N3977" t="b">
        <v>0</v>
      </c>
      <c r="O3977" t="s">
        <v>8273</v>
      </c>
      <c r="P3977" t="s">
        <v>8274</v>
      </c>
      <c r="Q3977" s="13">
        <f t="shared" si="249"/>
        <v>2016</v>
      </c>
      <c r="R3977" s="16">
        <f t="shared" si="250"/>
        <v>6</v>
      </c>
      <c r="S3977" t="str">
        <f t="shared" si="251"/>
        <v>Jun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f t="shared" si="248"/>
        <v>41830.858344907407</v>
      </c>
      <c r="L3978" t="b">
        <v>0</v>
      </c>
      <c r="M3978">
        <v>10</v>
      </c>
      <c r="N3978" t="b">
        <v>0</v>
      </c>
      <c r="O3978" t="s">
        <v>8273</v>
      </c>
      <c r="P3978" t="s">
        <v>8274</v>
      </c>
      <c r="Q3978" s="13">
        <f t="shared" si="249"/>
        <v>2014</v>
      </c>
      <c r="R3978" s="16">
        <f t="shared" si="250"/>
        <v>7</v>
      </c>
      <c r="S3978" t="str">
        <f t="shared" si="251"/>
        <v>Jul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f t="shared" si="248"/>
        <v>42543.788564814815</v>
      </c>
      <c r="L3979" t="b">
        <v>0</v>
      </c>
      <c r="M3979">
        <v>6</v>
      </c>
      <c r="N3979" t="b">
        <v>0</v>
      </c>
      <c r="O3979" t="s">
        <v>8273</v>
      </c>
      <c r="P3979" t="s">
        <v>8274</v>
      </c>
      <c r="Q3979" s="13">
        <f t="shared" si="249"/>
        <v>2016</v>
      </c>
      <c r="R3979" s="16">
        <f t="shared" si="250"/>
        <v>6</v>
      </c>
      <c r="S3979" t="str">
        <f t="shared" si="251"/>
        <v>Jun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f t="shared" si="248"/>
        <v>41975.642974537041</v>
      </c>
      <c r="L3980" t="b">
        <v>0</v>
      </c>
      <c r="M3980">
        <v>8</v>
      </c>
      <c r="N3980" t="b">
        <v>0</v>
      </c>
      <c r="O3980" t="s">
        <v>8273</v>
      </c>
      <c r="P3980" t="s">
        <v>8274</v>
      </c>
      <c r="Q3980" s="13">
        <f t="shared" si="249"/>
        <v>2014</v>
      </c>
      <c r="R3980" s="16">
        <f t="shared" si="250"/>
        <v>12</v>
      </c>
      <c r="S3980" t="str">
        <f t="shared" si="251"/>
        <v>Dec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f t="shared" si="248"/>
        <v>42069.903437500005</v>
      </c>
      <c r="L3981" t="b">
        <v>0</v>
      </c>
      <c r="M3981">
        <v>6</v>
      </c>
      <c r="N3981" t="b">
        <v>0</v>
      </c>
      <c r="O3981" t="s">
        <v>8273</v>
      </c>
      <c r="P3981" t="s">
        <v>8274</v>
      </c>
      <c r="Q3981" s="13">
        <f t="shared" si="249"/>
        <v>2015</v>
      </c>
      <c r="R3981" s="16">
        <f t="shared" si="250"/>
        <v>3</v>
      </c>
      <c r="S3981" t="str">
        <f t="shared" si="251"/>
        <v>Mar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f t="shared" si="248"/>
        <v>41795.598923611113</v>
      </c>
      <c r="L3982" t="b">
        <v>0</v>
      </c>
      <c r="M3982">
        <v>7</v>
      </c>
      <c r="N3982" t="b">
        <v>0</v>
      </c>
      <c r="O3982" t="s">
        <v>8273</v>
      </c>
      <c r="P3982" t="s">
        <v>8274</v>
      </c>
      <c r="Q3982" s="13">
        <f t="shared" si="249"/>
        <v>2014</v>
      </c>
      <c r="R3982" s="16">
        <f t="shared" si="250"/>
        <v>6</v>
      </c>
      <c r="S3982" t="str">
        <f t="shared" si="251"/>
        <v>Jun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f t="shared" si="248"/>
        <v>42508.179965277777</v>
      </c>
      <c r="L3983" t="b">
        <v>0</v>
      </c>
      <c r="M3983">
        <v>7</v>
      </c>
      <c r="N3983" t="b">
        <v>0</v>
      </c>
      <c r="O3983" t="s">
        <v>8273</v>
      </c>
      <c r="P3983" t="s">
        <v>8274</v>
      </c>
      <c r="Q3983" s="13">
        <f t="shared" si="249"/>
        <v>2016</v>
      </c>
      <c r="R3983" s="16">
        <f t="shared" si="250"/>
        <v>5</v>
      </c>
      <c r="S3983" t="str">
        <f t="shared" si="251"/>
        <v>May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f t="shared" si="248"/>
        <v>42132.809953703705</v>
      </c>
      <c r="L3984" t="b">
        <v>0</v>
      </c>
      <c r="M3984">
        <v>5</v>
      </c>
      <c r="N3984" t="b">
        <v>0</v>
      </c>
      <c r="O3984" t="s">
        <v>8273</v>
      </c>
      <c r="P3984" t="s">
        <v>8274</v>
      </c>
      <c r="Q3984" s="13">
        <f t="shared" si="249"/>
        <v>2015</v>
      </c>
      <c r="R3984" s="16">
        <f t="shared" si="250"/>
        <v>5</v>
      </c>
      <c r="S3984" t="str">
        <f t="shared" si="251"/>
        <v>May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f t="shared" si="248"/>
        <v>41747.86986111111</v>
      </c>
      <c r="L3985" t="b">
        <v>0</v>
      </c>
      <c r="M3985">
        <v>46</v>
      </c>
      <c r="N3985" t="b">
        <v>0</v>
      </c>
      <c r="O3985" t="s">
        <v>8273</v>
      </c>
      <c r="P3985" t="s">
        <v>8274</v>
      </c>
      <c r="Q3985" s="13">
        <f t="shared" si="249"/>
        <v>2014</v>
      </c>
      <c r="R3985" s="16">
        <f t="shared" si="250"/>
        <v>4</v>
      </c>
      <c r="S3985" t="str">
        <f t="shared" si="251"/>
        <v>Apr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f t="shared" si="248"/>
        <v>41920.963472222218</v>
      </c>
      <c r="L3986" t="b">
        <v>0</v>
      </c>
      <c r="M3986">
        <v>10</v>
      </c>
      <c r="N3986" t="b">
        <v>0</v>
      </c>
      <c r="O3986" t="s">
        <v>8273</v>
      </c>
      <c r="P3986" t="s">
        <v>8274</v>
      </c>
      <c r="Q3986" s="13">
        <f t="shared" si="249"/>
        <v>2014</v>
      </c>
      <c r="R3986" s="16">
        <f t="shared" si="250"/>
        <v>10</v>
      </c>
      <c r="S3986" t="str">
        <f t="shared" si="251"/>
        <v>Oct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f t="shared" si="248"/>
        <v>42399.707407407404</v>
      </c>
      <c r="L3987" t="b">
        <v>0</v>
      </c>
      <c r="M3987">
        <v>19</v>
      </c>
      <c r="N3987" t="b">
        <v>0</v>
      </c>
      <c r="O3987" t="s">
        <v>8273</v>
      </c>
      <c r="P3987" t="s">
        <v>8274</v>
      </c>
      <c r="Q3987" s="13">
        <f t="shared" si="249"/>
        <v>2016</v>
      </c>
      <c r="R3987" s="16">
        <f t="shared" si="250"/>
        <v>1</v>
      </c>
      <c r="S3987" t="str">
        <f t="shared" si="251"/>
        <v>Jan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f t="shared" si="248"/>
        <v>42467.548541666663</v>
      </c>
      <c r="L3988" t="b">
        <v>0</v>
      </c>
      <c r="M3988">
        <v>13</v>
      </c>
      <c r="N3988" t="b">
        <v>0</v>
      </c>
      <c r="O3988" t="s">
        <v>8273</v>
      </c>
      <c r="P3988" t="s">
        <v>8274</v>
      </c>
      <c r="Q3988" s="13">
        <f t="shared" si="249"/>
        <v>2016</v>
      </c>
      <c r="R3988" s="16">
        <f t="shared" si="250"/>
        <v>4</v>
      </c>
      <c r="S3988" t="str">
        <f t="shared" si="251"/>
        <v>Apr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f t="shared" si="248"/>
        <v>41765.92465277778</v>
      </c>
      <c r="L3989" t="b">
        <v>0</v>
      </c>
      <c r="M3989">
        <v>13</v>
      </c>
      <c r="N3989" t="b">
        <v>0</v>
      </c>
      <c r="O3989" t="s">
        <v>8273</v>
      </c>
      <c r="P3989" t="s">
        <v>8274</v>
      </c>
      <c r="Q3989" s="13">
        <f t="shared" si="249"/>
        <v>2014</v>
      </c>
      <c r="R3989" s="16">
        <f t="shared" si="250"/>
        <v>5</v>
      </c>
      <c r="S3989" t="str">
        <f t="shared" si="251"/>
        <v>May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f t="shared" si="248"/>
        <v>42230.08116898148</v>
      </c>
      <c r="L3990" t="b">
        <v>0</v>
      </c>
      <c r="M3990">
        <v>4</v>
      </c>
      <c r="N3990" t="b">
        <v>0</v>
      </c>
      <c r="O3990" t="s">
        <v>8273</v>
      </c>
      <c r="P3990" t="s">
        <v>8274</v>
      </c>
      <c r="Q3990" s="13">
        <f t="shared" si="249"/>
        <v>2015</v>
      </c>
      <c r="R3990" s="16">
        <f t="shared" si="250"/>
        <v>8</v>
      </c>
      <c r="S3990" t="str">
        <f t="shared" si="251"/>
        <v>Aug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f t="shared" si="248"/>
        <v>42286.749780092592</v>
      </c>
      <c r="L3991" t="b">
        <v>0</v>
      </c>
      <c r="M3991">
        <v>0</v>
      </c>
      <c r="N3991" t="b">
        <v>0</v>
      </c>
      <c r="O3991" t="s">
        <v>8273</v>
      </c>
      <c r="P3991" t="s">
        <v>8274</v>
      </c>
      <c r="Q3991" s="13">
        <f t="shared" si="249"/>
        <v>2015</v>
      </c>
      <c r="R3991" s="16">
        <f t="shared" si="250"/>
        <v>10</v>
      </c>
      <c r="S3991" t="str">
        <f t="shared" si="251"/>
        <v>Oct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f t="shared" si="248"/>
        <v>42401.672372685185</v>
      </c>
      <c r="L3992" t="b">
        <v>0</v>
      </c>
      <c r="M3992">
        <v>3</v>
      </c>
      <c r="N3992" t="b">
        <v>0</v>
      </c>
      <c r="O3992" t="s">
        <v>8273</v>
      </c>
      <c r="P3992" t="s">
        <v>8274</v>
      </c>
      <c r="Q3992" s="13">
        <f t="shared" si="249"/>
        <v>2016</v>
      </c>
      <c r="R3992" s="16">
        <f t="shared" si="250"/>
        <v>2</v>
      </c>
      <c r="S3992" t="str">
        <f t="shared" si="251"/>
        <v>Feb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f t="shared" si="248"/>
        <v>42125.644467592589</v>
      </c>
      <c r="L3993" t="b">
        <v>0</v>
      </c>
      <c r="M3993">
        <v>1</v>
      </c>
      <c r="N3993" t="b">
        <v>0</v>
      </c>
      <c r="O3993" t="s">
        <v>8273</v>
      </c>
      <c r="P3993" t="s">
        <v>8274</v>
      </c>
      <c r="Q3993" s="13">
        <f t="shared" si="249"/>
        <v>2015</v>
      </c>
      <c r="R3993" s="16">
        <f t="shared" si="250"/>
        <v>5</v>
      </c>
      <c r="S3993" t="str">
        <f t="shared" si="251"/>
        <v>May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f t="shared" si="248"/>
        <v>42289.94049768518</v>
      </c>
      <c r="L3994" t="b">
        <v>0</v>
      </c>
      <c r="M3994">
        <v>9</v>
      </c>
      <c r="N3994" t="b">
        <v>0</v>
      </c>
      <c r="O3994" t="s">
        <v>8273</v>
      </c>
      <c r="P3994" t="s">
        <v>8274</v>
      </c>
      <c r="Q3994" s="13">
        <f t="shared" si="249"/>
        <v>2015</v>
      </c>
      <c r="R3994" s="16">
        <f t="shared" si="250"/>
        <v>10</v>
      </c>
      <c r="S3994" t="str">
        <f t="shared" si="251"/>
        <v>Oct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f t="shared" si="248"/>
        <v>42107.864722222221</v>
      </c>
      <c r="L3995" t="b">
        <v>0</v>
      </c>
      <c r="M3995">
        <v>1</v>
      </c>
      <c r="N3995" t="b">
        <v>0</v>
      </c>
      <c r="O3995" t="s">
        <v>8273</v>
      </c>
      <c r="P3995" t="s">
        <v>8274</v>
      </c>
      <c r="Q3995" s="13">
        <f t="shared" si="249"/>
        <v>2015</v>
      </c>
      <c r="R3995" s="16">
        <f t="shared" si="250"/>
        <v>4</v>
      </c>
      <c r="S3995" t="str">
        <f t="shared" si="251"/>
        <v>Apr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f t="shared" si="248"/>
        <v>41809.389930555553</v>
      </c>
      <c r="L3996" t="b">
        <v>0</v>
      </c>
      <c r="M3996">
        <v>1</v>
      </c>
      <c r="N3996" t="b">
        <v>0</v>
      </c>
      <c r="O3996" t="s">
        <v>8273</v>
      </c>
      <c r="P3996" t="s">
        <v>8274</v>
      </c>
      <c r="Q3996" s="13">
        <f t="shared" si="249"/>
        <v>2014</v>
      </c>
      <c r="R3996" s="16">
        <f t="shared" si="250"/>
        <v>6</v>
      </c>
      <c r="S3996" t="str">
        <f t="shared" si="251"/>
        <v>Jun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f t="shared" si="248"/>
        <v>42019.683761574073</v>
      </c>
      <c r="L3997" t="b">
        <v>0</v>
      </c>
      <c r="M3997">
        <v>4</v>
      </c>
      <c r="N3997" t="b">
        <v>0</v>
      </c>
      <c r="O3997" t="s">
        <v>8273</v>
      </c>
      <c r="P3997" t="s">
        <v>8274</v>
      </c>
      <c r="Q3997" s="13">
        <f t="shared" si="249"/>
        <v>2015</v>
      </c>
      <c r="R3997" s="16">
        <f t="shared" si="250"/>
        <v>1</v>
      </c>
      <c r="S3997" t="str">
        <f t="shared" si="251"/>
        <v>Jan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f t="shared" si="248"/>
        <v>41950.26694444444</v>
      </c>
      <c r="L3998" t="b">
        <v>0</v>
      </c>
      <c r="M3998">
        <v>17</v>
      </c>
      <c r="N3998" t="b">
        <v>0</v>
      </c>
      <c r="O3998" t="s">
        <v>8273</v>
      </c>
      <c r="P3998" t="s">
        <v>8274</v>
      </c>
      <c r="Q3998" s="13">
        <f t="shared" si="249"/>
        <v>2014</v>
      </c>
      <c r="R3998" s="16">
        <f t="shared" si="250"/>
        <v>11</v>
      </c>
      <c r="S3998" t="str">
        <f t="shared" si="251"/>
        <v>Nov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f t="shared" si="248"/>
        <v>42069.391446759255</v>
      </c>
      <c r="L3999" t="b">
        <v>0</v>
      </c>
      <c r="M3999">
        <v>0</v>
      </c>
      <c r="N3999" t="b">
        <v>0</v>
      </c>
      <c r="O3999" t="s">
        <v>8273</v>
      </c>
      <c r="P3999" t="s">
        <v>8274</v>
      </c>
      <c r="Q3999" s="13">
        <f t="shared" si="249"/>
        <v>2015</v>
      </c>
      <c r="R3999" s="16">
        <f t="shared" si="250"/>
        <v>3</v>
      </c>
      <c r="S3999" t="str">
        <f t="shared" si="251"/>
        <v>Mar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f t="shared" si="248"/>
        <v>42061.963263888887</v>
      </c>
      <c r="L4000" t="b">
        <v>0</v>
      </c>
      <c r="M4000">
        <v>12</v>
      </c>
      <c r="N4000" t="b">
        <v>0</v>
      </c>
      <c r="O4000" t="s">
        <v>8273</v>
      </c>
      <c r="P4000" t="s">
        <v>8274</v>
      </c>
      <c r="Q4000" s="13">
        <f t="shared" si="249"/>
        <v>2015</v>
      </c>
      <c r="R4000" s="16">
        <f t="shared" si="250"/>
        <v>2</v>
      </c>
      <c r="S4000" t="str">
        <f t="shared" si="251"/>
        <v>Feb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f t="shared" si="248"/>
        <v>41842.828680555554</v>
      </c>
      <c r="L4001" t="b">
        <v>0</v>
      </c>
      <c r="M4001">
        <v>14</v>
      </c>
      <c r="N4001" t="b">
        <v>0</v>
      </c>
      <c r="O4001" t="s">
        <v>8273</v>
      </c>
      <c r="P4001" t="s">
        <v>8274</v>
      </c>
      <c r="Q4001" s="13">
        <f t="shared" si="249"/>
        <v>2014</v>
      </c>
      <c r="R4001" s="16">
        <f t="shared" si="250"/>
        <v>7</v>
      </c>
      <c r="S4001" t="str">
        <f t="shared" si="251"/>
        <v>Jul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f t="shared" si="248"/>
        <v>42437.64534722222</v>
      </c>
      <c r="L4002" t="b">
        <v>0</v>
      </c>
      <c r="M4002">
        <v>1</v>
      </c>
      <c r="N4002" t="b">
        <v>0</v>
      </c>
      <c r="O4002" t="s">
        <v>8273</v>
      </c>
      <c r="P4002" t="s">
        <v>8274</v>
      </c>
      <c r="Q4002" s="13">
        <f t="shared" si="249"/>
        <v>2016</v>
      </c>
      <c r="R4002" s="16">
        <f t="shared" si="250"/>
        <v>3</v>
      </c>
      <c r="S4002" t="str">
        <f t="shared" si="251"/>
        <v>Mar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f t="shared" si="248"/>
        <v>42775.964212962965</v>
      </c>
      <c r="L4003" t="b">
        <v>0</v>
      </c>
      <c r="M4003">
        <v>14</v>
      </c>
      <c r="N4003" t="b">
        <v>0</v>
      </c>
      <c r="O4003" t="s">
        <v>8273</v>
      </c>
      <c r="P4003" t="s">
        <v>8274</v>
      </c>
      <c r="Q4003" s="13">
        <f t="shared" si="249"/>
        <v>2017</v>
      </c>
      <c r="R4003" s="16">
        <f t="shared" si="250"/>
        <v>2</v>
      </c>
      <c r="S4003" t="str">
        <f t="shared" si="251"/>
        <v>Feb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f t="shared" si="248"/>
        <v>41879.043530092589</v>
      </c>
      <c r="L4004" t="b">
        <v>0</v>
      </c>
      <c r="M4004">
        <v>4</v>
      </c>
      <c r="N4004" t="b">
        <v>0</v>
      </c>
      <c r="O4004" t="s">
        <v>8273</v>
      </c>
      <c r="P4004" t="s">
        <v>8274</v>
      </c>
      <c r="Q4004" s="13">
        <f t="shared" si="249"/>
        <v>2014</v>
      </c>
      <c r="R4004" s="16">
        <f t="shared" si="250"/>
        <v>8</v>
      </c>
      <c r="S4004" t="str">
        <f t="shared" si="251"/>
        <v>Aug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f t="shared" si="248"/>
        <v>42020.587349537032</v>
      </c>
      <c r="L4005" t="b">
        <v>0</v>
      </c>
      <c r="M4005">
        <v>2</v>
      </c>
      <c r="N4005" t="b">
        <v>0</v>
      </c>
      <c r="O4005" t="s">
        <v>8273</v>
      </c>
      <c r="P4005" t="s">
        <v>8274</v>
      </c>
      <c r="Q4005" s="13">
        <f t="shared" si="249"/>
        <v>2015</v>
      </c>
      <c r="R4005" s="16">
        <f t="shared" si="250"/>
        <v>1</v>
      </c>
      <c r="S4005" t="str">
        <f t="shared" si="251"/>
        <v>Jan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f t="shared" si="248"/>
        <v>41890.16269675926</v>
      </c>
      <c r="L4006" t="b">
        <v>0</v>
      </c>
      <c r="M4006">
        <v>1</v>
      </c>
      <c r="N4006" t="b">
        <v>0</v>
      </c>
      <c r="O4006" t="s">
        <v>8273</v>
      </c>
      <c r="P4006" t="s">
        <v>8274</v>
      </c>
      <c r="Q4006" s="13">
        <f t="shared" si="249"/>
        <v>2014</v>
      </c>
      <c r="R4006" s="16">
        <f t="shared" si="250"/>
        <v>9</v>
      </c>
      <c r="S4006" t="str">
        <f t="shared" si="251"/>
        <v>Sep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f t="shared" si="248"/>
        <v>41872.807696759257</v>
      </c>
      <c r="L4007" t="b">
        <v>0</v>
      </c>
      <c r="M4007">
        <v>2</v>
      </c>
      <c r="N4007" t="b">
        <v>0</v>
      </c>
      <c r="O4007" t="s">
        <v>8273</v>
      </c>
      <c r="P4007" t="s">
        <v>8274</v>
      </c>
      <c r="Q4007" s="13">
        <f t="shared" si="249"/>
        <v>2014</v>
      </c>
      <c r="R4007" s="16">
        <f t="shared" si="250"/>
        <v>8</v>
      </c>
      <c r="S4007" t="str">
        <f t="shared" si="251"/>
        <v>Aug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f t="shared" si="248"/>
        <v>42391.772997685184</v>
      </c>
      <c r="L4008" t="b">
        <v>0</v>
      </c>
      <c r="M4008">
        <v>1</v>
      </c>
      <c r="N4008" t="b">
        <v>0</v>
      </c>
      <c r="O4008" t="s">
        <v>8273</v>
      </c>
      <c r="P4008" t="s">
        <v>8274</v>
      </c>
      <c r="Q4008" s="13">
        <f t="shared" si="249"/>
        <v>2016</v>
      </c>
      <c r="R4008" s="16">
        <f t="shared" si="250"/>
        <v>1</v>
      </c>
      <c r="S4008" t="str">
        <f t="shared" si="251"/>
        <v>Jan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f t="shared" si="248"/>
        <v>41848.772928240738</v>
      </c>
      <c r="L4009" t="b">
        <v>0</v>
      </c>
      <c r="M4009">
        <v>1</v>
      </c>
      <c r="N4009" t="b">
        <v>0</v>
      </c>
      <c r="O4009" t="s">
        <v>8273</v>
      </c>
      <c r="P4009" t="s">
        <v>8274</v>
      </c>
      <c r="Q4009" s="13">
        <f t="shared" si="249"/>
        <v>2014</v>
      </c>
      <c r="R4009" s="16">
        <f t="shared" si="250"/>
        <v>7</v>
      </c>
      <c r="S4009" t="str">
        <f t="shared" si="251"/>
        <v>Jul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f t="shared" si="248"/>
        <v>42177.964201388888</v>
      </c>
      <c r="L4010" t="b">
        <v>0</v>
      </c>
      <c r="M4010">
        <v>4</v>
      </c>
      <c r="N4010" t="b">
        <v>0</v>
      </c>
      <c r="O4010" t="s">
        <v>8273</v>
      </c>
      <c r="P4010" t="s">
        <v>8274</v>
      </c>
      <c r="Q4010" s="13">
        <f t="shared" si="249"/>
        <v>2015</v>
      </c>
      <c r="R4010" s="16">
        <f t="shared" si="250"/>
        <v>6</v>
      </c>
      <c r="S4010" t="str">
        <f t="shared" si="251"/>
        <v>Jun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f t="shared" si="248"/>
        <v>41851.700925925928</v>
      </c>
      <c r="L4011" t="b">
        <v>0</v>
      </c>
      <c r="M4011">
        <v>3</v>
      </c>
      <c r="N4011" t="b">
        <v>0</v>
      </c>
      <c r="O4011" t="s">
        <v>8273</v>
      </c>
      <c r="P4011" t="s">
        <v>8274</v>
      </c>
      <c r="Q4011" s="13">
        <f t="shared" si="249"/>
        <v>2014</v>
      </c>
      <c r="R4011" s="16">
        <f t="shared" si="250"/>
        <v>7</v>
      </c>
      <c r="S4011" t="str">
        <f t="shared" si="251"/>
        <v>Jul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f t="shared" si="248"/>
        <v>41921.770439814813</v>
      </c>
      <c r="L4012" t="b">
        <v>0</v>
      </c>
      <c r="M4012">
        <v>38</v>
      </c>
      <c r="N4012" t="b">
        <v>0</v>
      </c>
      <c r="O4012" t="s">
        <v>8273</v>
      </c>
      <c r="P4012" t="s">
        <v>8274</v>
      </c>
      <c r="Q4012" s="13">
        <f t="shared" si="249"/>
        <v>2014</v>
      </c>
      <c r="R4012" s="16">
        <f t="shared" si="250"/>
        <v>10</v>
      </c>
      <c r="S4012" t="str">
        <f t="shared" si="251"/>
        <v>Oct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f t="shared" si="248"/>
        <v>42002.54488425926</v>
      </c>
      <c r="L4013" t="b">
        <v>0</v>
      </c>
      <c r="M4013">
        <v>4</v>
      </c>
      <c r="N4013" t="b">
        <v>0</v>
      </c>
      <c r="O4013" t="s">
        <v>8273</v>
      </c>
      <c r="P4013" t="s">
        <v>8274</v>
      </c>
      <c r="Q4013" s="13">
        <f t="shared" si="249"/>
        <v>2014</v>
      </c>
      <c r="R4013" s="16">
        <f t="shared" si="250"/>
        <v>12</v>
      </c>
      <c r="S4013" t="str">
        <f t="shared" si="251"/>
        <v>Dec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f t="shared" si="248"/>
        <v>42096.544548611113</v>
      </c>
      <c r="L4014" t="b">
        <v>0</v>
      </c>
      <c r="M4014">
        <v>0</v>
      </c>
      <c r="N4014" t="b">
        <v>0</v>
      </c>
      <c r="O4014" t="s">
        <v>8273</v>
      </c>
      <c r="P4014" t="s">
        <v>8274</v>
      </c>
      <c r="Q4014" s="13">
        <f t="shared" si="249"/>
        <v>2015</v>
      </c>
      <c r="R4014" s="16">
        <f t="shared" si="250"/>
        <v>4</v>
      </c>
      <c r="S4014" t="str">
        <f t="shared" si="251"/>
        <v>Apr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f t="shared" si="248"/>
        <v>42021.301192129627</v>
      </c>
      <c r="L4015" t="b">
        <v>0</v>
      </c>
      <c r="M4015">
        <v>2</v>
      </c>
      <c r="N4015" t="b">
        <v>0</v>
      </c>
      <c r="O4015" t="s">
        <v>8273</v>
      </c>
      <c r="P4015" t="s">
        <v>8274</v>
      </c>
      <c r="Q4015" s="13">
        <f t="shared" si="249"/>
        <v>2015</v>
      </c>
      <c r="R4015" s="16">
        <f t="shared" si="250"/>
        <v>1</v>
      </c>
      <c r="S4015" t="str">
        <f t="shared" si="251"/>
        <v>Jan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f t="shared" si="248"/>
        <v>42419.246168981481</v>
      </c>
      <c r="L4016" t="b">
        <v>0</v>
      </c>
      <c r="M4016">
        <v>0</v>
      </c>
      <c r="N4016" t="b">
        <v>0</v>
      </c>
      <c r="O4016" t="s">
        <v>8273</v>
      </c>
      <c r="P4016" t="s">
        <v>8274</v>
      </c>
      <c r="Q4016" s="13">
        <f t="shared" si="249"/>
        <v>2016</v>
      </c>
      <c r="R4016" s="16">
        <f t="shared" si="250"/>
        <v>2</v>
      </c>
      <c r="S4016" t="str">
        <f t="shared" si="251"/>
        <v>Feb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f t="shared" si="248"/>
        <v>42174.780821759254</v>
      </c>
      <c r="L4017" t="b">
        <v>0</v>
      </c>
      <c r="M4017">
        <v>1</v>
      </c>
      <c r="N4017" t="b">
        <v>0</v>
      </c>
      <c r="O4017" t="s">
        <v>8273</v>
      </c>
      <c r="P4017" t="s">
        <v>8274</v>
      </c>
      <c r="Q4017" s="13">
        <f t="shared" si="249"/>
        <v>2015</v>
      </c>
      <c r="R4017" s="16">
        <f t="shared" si="250"/>
        <v>6</v>
      </c>
      <c r="S4017" t="str">
        <f t="shared" si="251"/>
        <v>Jun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f t="shared" si="248"/>
        <v>41869.872685185182</v>
      </c>
      <c r="L4018" t="b">
        <v>0</v>
      </c>
      <c r="M4018">
        <v>7</v>
      </c>
      <c r="N4018" t="b">
        <v>0</v>
      </c>
      <c r="O4018" t="s">
        <v>8273</v>
      </c>
      <c r="P4018" t="s">
        <v>8274</v>
      </c>
      <c r="Q4018" s="13">
        <f t="shared" si="249"/>
        <v>2014</v>
      </c>
      <c r="R4018" s="16">
        <f t="shared" si="250"/>
        <v>8</v>
      </c>
      <c r="S4018" t="str">
        <f t="shared" si="251"/>
        <v>Aug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f t="shared" si="248"/>
        <v>41856.672152777777</v>
      </c>
      <c r="L4019" t="b">
        <v>0</v>
      </c>
      <c r="M4019">
        <v>2</v>
      </c>
      <c r="N4019" t="b">
        <v>0</v>
      </c>
      <c r="O4019" t="s">
        <v>8273</v>
      </c>
      <c r="P4019" t="s">
        <v>8274</v>
      </c>
      <c r="Q4019" s="13">
        <f t="shared" si="249"/>
        <v>2014</v>
      </c>
      <c r="R4019" s="16">
        <f t="shared" si="250"/>
        <v>8</v>
      </c>
      <c r="S4019" t="str">
        <f t="shared" si="251"/>
        <v>Aug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f t="shared" si="248"/>
        <v>42620.91097222222</v>
      </c>
      <c r="L4020" t="b">
        <v>0</v>
      </c>
      <c r="M4020">
        <v>4</v>
      </c>
      <c r="N4020" t="b">
        <v>0</v>
      </c>
      <c r="O4020" t="s">
        <v>8273</v>
      </c>
      <c r="P4020" t="s">
        <v>8274</v>
      </c>
      <c r="Q4020" s="13">
        <f t="shared" si="249"/>
        <v>2016</v>
      </c>
      <c r="R4020" s="16">
        <f t="shared" si="250"/>
        <v>9</v>
      </c>
      <c r="S4020" t="str">
        <f t="shared" si="251"/>
        <v>Sep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f t="shared" si="248"/>
        <v>42417.675879629634</v>
      </c>
      <c r="L4021" t="b">
        <v>0</v>
      </c>
      <c r="M4021">
        <v>4</v>
      </c>
      <c r="N4021" t="b">
        <v>0</v>
      </c>
      <c r="O4021" t="s">
        <v>8273</v>
      </c>
      <c r="P4021" t="s">
        <v>8274</v>
      </c>
      <c r="Q4021" s="13">
        <f t="shared" si="249"/>
        <v>2016</v>
      </c>
      <c r="R4021" s="16">
        <f t="shared" si="250"/>
        <v>2</v>
      </c>
      <c r="S4021" t="str">
        <f t="shared" si="251"/>
        <v>Feb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f t="shared" si="248"/>
        <v>42057.190960648149</v>
      </c>
      <c r="L4022" t="b">
        <v>0</v>
      </c>
      <c r="M4022">
        <v>3</v>
      </c>
      <c r="N4022" t="b">
        <v>0</v>
      </c>
      <c r="O4022" t="s">
        <v>8273</v>
      </c>
      <c r="P4022" t="s">
        <v>8274</v>
      </c>
      <c r="Q4022" s="13">
        <f t="shared" si="249"/>
        <v>2015</v>
      </c>
      <c r="R4022" s="16">
        <f t="shared" si="250"/>
        <v>2</v>
      </c>
      <c r="S4022" t="str">
        <f t="shared" si="251"/>
        <v>Feb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f t="shared" si="248"/>
        <v>41878.911550925928</v>
      </c>
      <c r="L4023" t="b">
        <v>0</v>
      </c>
      <c r="M4023">
        <v>2</v>
      </c>
      <c r="N4023" t="b">
        <v>0</v>
      </c>
      <c r="O4023" t="s">
        <v>8273</v>
      </c>
      <c r="P4023" t="s">
        <v>8274</v>
      </c>
      <c r="Q4023" s="13">
        <f t="shared" si="249"/>
        <v>2014</v>
      </c>
      <c r="R4023" s="16">
        <f t="shared" si="250"/>
        <v>8</v>
      </c>
      <c r="S4023" t="str">
        <f t="shared" si="251"/>
        <v>Aug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f t="shared" si="248"/>
        <v>41990.584108796291</v>
      </c>
      <c r="L4024" t="b">
        <v>0</v>
      </c>
      <c r="M4024">
        <v>197</v>
      </c>
      <c r="N4024" t="b">
        <v>0</v>
      </c>
      <c r="O4024" t="s">
        <v>8273</v>
      </c>
      <c r="P4024" t="s">
        <v>8274</v>
      </c>
      <c r="Q4024" s="13">
        <f t="shared" si="249"/>
        <v>2014</v>
      </c>
      <c r="R4024" s="16">
        <f t="shared" si="250"/>
        <v>12</v>
      </c>
      <c r="S4024" t="str">
        <f t="shared" si="251"/>
        <v>Dec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f t="shared" si="248"/>
        <v>42408.999571759254</v>
      </c>
      <c r="L4025" t="b">
        <v>0</v>
      </c>
      <c r="M4025">
        <v>0</v>
      </c>
      <c r="N4025" t="b">
        <v>0</v>
      </c>
      <c r="O4025" t="s">
        <v>8273</v>
      </c>
      <c r="P4025" t="s">
        <v>8274</v>
      </c>
      <c r="Q4025" s="13">
        <f t="shared" si="249"/>
        <v>2016</v>
      </c>
      <c r="R4025" s="16">
        <f t="shared" si="250"/>
        <v>2</v>
      </c>
      <c r="S4025" t="str">
        <f t="shared" si="251"/>
        <v>Feb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f t="shared" si="248"/>
        <v>42217.670104166667</v>
      </c>
      <c r="L4026" t="b">
        <v>0</v>
      </c>
      <c r="M4026">
        <v>1</v>
      </c>
      <c r="N4026" t="b">
        <v>0</v>
      </c>
      <c r="O4026" t="s">
        <v>8273</v>
      </c>
      <c r="P4026" t="s">
        <v>8274</v>
      </c>
      <c r="Q4026" s="13">
        <f t="shared" si="249"/>
        <v>2015</v>
      </c>
      <c r="R4026" s="16">
        <f t="shared" si="250"/>
        <v>8</v>
      </c>
      <c r="S4026" t="str">
        <f t="shared" si="251"/>
        <v>Aug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f t="shared" si="248"/>
        <v>42151.237685185188</v>
      </c>
      <c r="L4027" t="b">
        <v>0</v>
      </c>
      <c r="M4027">
        <v>4</v>
      </c>
      <c r="N4027" t="b">
        <v>0</v>
      </c>
      <c r="O4027" t="s">
        <v>8273</v>
      </c>
      <c r="P4027" t="s">
        <v>8274</v>
      </c>
      <c r="Q4027" s="13">
        <f t="shared" si="249"/>
        <v>2015</v>
      </c>
      <c r="R4027" s="16">
        <f t="shared" si="250"/>
        <v>5</v>
      </c>
      <c r="S4027" t="str">
        <f t="shared" si="251"/>
        <v>May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f t="shared" si="248"/>
        <v>42282.655543981484</v>
      </c>
      <c r="L4028" t="b">
        <v>0</v>
      </c>
      <c r="M4028">
        <v>0</v>
      </c>
      <c r="N4028" t="b">
        <v>0</v>
      </c>
      <c r="O4028" t="s">
        <v>8273</v>
      </c>
      <c r="P4028" t="s">
        <v>8274</v>
      </c>
      <c r="Q4028" s="13">
        <f t="shared" si="249"/>
        <v>2015</v>
      </c>
      <c r="R4028" s="16">
        <f t="shared" si="250"/>
        <v>10</v>
      </c>
      <c r="S4028" t="str">
        <f t="shared" si="251"/>
        <v>Oct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f t="shared" si="248"/>
        <v>42768.97084490741</v>
      </c>
      <c r="L4029" t="b">
        <v>0</v>
      </c>
      <c r="M4029">
        <v>7</v>
      </c>
      <c r="N4029" t="b">
        <v>0</v>
      </c>
      <c r="O4029" t="s">
        <v>8273</v>
      </c>
      <c r="P4029" t="s">
        <v>8274</v>
      </c>
      <c r="Q4029" s="13">
        <f t="shared" si="249"/>
        <v>2017</v>
      </c>
      <c r="R4029" s="16">
        <f t="shared" si="250"/>
        <v>2</v>
      </c>
      <c r="S4029" t="str">
        <f t="shared" si="251"/>
        <v>Feb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f t="shared" si="248"/>
        <v>41765.938657407409</v>
      </c>
      <c r="L4030" t="b">
        <v>0</v>
      </c>
      <c r="M4030">
        <v>11</v>
      </c>
      <c r="N4030" t="b">
        <v>0</v>
      </c>
      <c r="O4030" t="s">
        <v>8273</v>
      </c>
      <c r="P4030" t="s">
        <v>8274</v>
      </c>
      <c r="Q4030" s="13">
        <f t="shared" si="249"/>
        <v>2014</v>
      </c>
      <c r="R4030" s="16">
        <f t="shared" si="250"/>
        <v>5</v>
      </c>
      <c r="S4030" t="str">
        <f t="shared" si="251"/>
        <v>May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f t="shared" si="248"/>
        <v>42322.025115740747</v>
      </c>
      <c r="L4031" t="b">
        <v>0</v>
      </c>
      <c r="M4031">
        <v>0</v>
      </c>
      <c r="N4031" t="b">
        <v>0</v>
      </c>
      <c r="O4031" t="s">
        <v>8273</v>
      </c>
      <c r="P4031" t="s">
        <v>8274</v>
      </c>
      <c r="Q4031" s="13">
        <f t="shared" si="249"/>
        <v>2015</v>
      </c>
      <c r="R4031" s="16">
        <f t="shared" si="250"/>
        <v>11</v>
      </c>
      <c r="S4031" t="str">
        <f t="shared" si="251"/>
        <v>Nov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f t="shared" si="248"/>
        <v>42374.655081018514</v>
      </c>
      <c r="L4032" t="b">
        <v>0</v>
      </c>
      <c r="M4032">
        <v>6</v>
      </c>
      <c r="N4032" t="b">
        <v>0</v>
      </c>
      <c r="O4032" t="s">
        <v>8273</v>
      </c>
      <c r="P4032" t="s">
        <v>8274</v>
      </c>
      <c r="Q4032" s="13">
        <f t="shared" si="249"/>
        <v>2016</v>
      </c>
      <c r="R4032" s="16">
        <f t="shared" si="250"/>
        <v>1</v>
      </c>
      <c r="S4032" t="str">
        <f t="shared" si="251"/>
        <v>Jan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f t="shared" si="248"/>
        <v>41941.585231481484</v>
      </c>
      <c r="L4033" t="b">
        <v>0</v>
      </c>
      <c r="M4033">
        <v>0</v>
      </c>
      <c r="N4033" t="b">
        <v>0</v>
      </c>
      <c r="O4033" t="s">
        <v>8273</v>
      </c>
      <c r="P4033" t="s">
        <v>8274</v>
      </c>
      <c r="Q4033" s="13">
        <f t="shared" si="249"/>
        <v>2014</v>
      </c>
      <c r="R4033" s="16">
        <f t="shared" si="250"/>
        <v>10</v>
      </c>
      <c r="S4033" t="str">
        <f t="shared" si="251"/>
        <v>Oct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f t="shared" si="248"/>
        <v>42293.809212962966</v>
      </c>
      <c r="L4034" t="b">
        <v>0</v>
      </c>
      <c r="M4034">
        <v>7</v>
      </c>
      <c r="N4034" t="b">
        <v>0</v>
      </c>
      <c r="O4034" t="s">
        <v>8273</v>
      </c>
      <c r="P4034" t="s">
        <v>8274</v>
      </c>
      <c r="Q4034" s="13">
        <f t="shared" si="249"/>
        <v>2015</v>
      </c>
      <c r="R4034" s="16">
        <f t="shared" si="250"/>
        <v>10</v>
      </c>
      <c r="S4034" t="str">
        <f t="shared" si="251"/>
        <v>Oct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f t="shared" ref="K4035:K4098" si="252">J4035/60/60/24+DATE(1970,1,1)</f>
        <v>42614.268796296295</v>
      </c>
      <c r="L4035" t="b">
        <v>0</v>
      </c>
      <c r="M4035">
        <v>94</v>
      </c>
      <c r="N4035" t="b">
        <v>0</v>
      </c>
      <c r="O4035" t="s">
        <v>8273</v>
      </c>
      <c r="P4035" t="s">
        <v>8274</v>
      </c>
      <c r="Q4035" s="13">
        <f t="shared" ref="Q4035:Q4098" si="253">YEAR(K4035)</f>
        <v>2016</v>
      </c>
      <c r="R4035" s="16">
        <f t="shared" ref="R4035:R4098" si="254">MONTH(K4035)</f>
        <v>9</v>
      </c>
      <c r="S4035" t="str">
        <f t="shared" ref="S4035:S4098" si="255">TEXT(R4035*29,"MMM")</f>
        <v>Sep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f t="shared" si="252"/>
        <v>42067.947337962964</v>
      </c>
      <c r="L4036" t="b">
        <v>0</v>
      </c>
      <c r="M4036">
        <v>2</v>
      </c>
      <c r="N4036" t="b">
        <v>0</v>
      </c>
      <c r="O4036" t="s">
        <v>8273</v>
      </c>
      <c r="P4036" t="s">
        <v>8274</v>
      </c>
      <c r="Q4036" s="13">
        <f t="shared" si="253"/>
        <v>2015</v>
      </c>
      <c r="R4036" s="16">
        <f t="shared" si="254"/>
        <v>3</v>
      </c>
      <c r="S4036" t="str">
        <f t="shared" si="255"/>
        <v>Mar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f t="shared" si="252"/>
        <v>41903.882951388885</v>
      </c>
      <c r="L4037" t="b">
        <v>0</v>
      </c>
      <c r="M4037">
        <v>25</v>
      </c>
      <c r="N4037" t="b">
        <v>0</v>
      </c>
      <c r="O4037" t="s">
        <v>8273</v>
      </c>
      <c r="P4037" t="s">
        <v>8274</v>
      </c>
      <c r="Q4037" s="13">
        <f t="shared" si="253"/>
        <v>2014</v>
      </c>
      <c r="R4037" s="16">
        <f t="shared" si="254"/>
        <v>9</v>
      </c>
      <c r="S4037" t="str">
        <f t="shared" si="255"/>
        <v>Sep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f t="shared" si="252"/>
        <v>41804.937083333331</v>
      </c>
      <c r="L4038" t="b">
        <v>0</v>
      </c>
      <c r="M4038">
        <v>17</v>
      </c>
      <c r="N4038" t="b">
        <v>0</v>
      </c>
      <c r="O4038" t="s">
        <v>8273</v>
      </c>
      <c r="P4038" t="s">
        <v>8274</v>
      </c>
      <c r="Q4038" s="13">
        <f t="shared" si="253"/>
        <v>2014</v>
      </c>
      <c r="R4038" s="16">
        <f t="shared" si="254"/>
        <v>6</v>
      </c>
      <c r="S4038" t="str">
        <f t="shared" si="255"/>
        <v>Jun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f t="shared" si="252"/>
        <v>42497.070775462969</v>
      </c>
      <c r="L4039" t="b">
        <v>0</v>
      </c>
      <c r="M4039">
        <v>2</v>
      </c>
      <c r="N4039" t="b">
        <v>0</v>
      </c>
      <c r="O4039" t="s">
        <v>8273</v>
      </c>
      <c r="P4039" t="s">
        <v>8274</v>
      </c>
      <c r="Q4039" s="13">
        <f t="shared" si="253"/>
        <v>2016</v>
      </c>
      <c r="R4039" s="16">
        <f t="shared" si="254"/>
        <v>5</v>
      </c>
      <c r="S4039" t="str">
        <f t="shared" si="255"/>
        <v>May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f t="shared" si="252"/>
        <v>41869.798726851855</v>
      </c>
      <c r="L4040" t="b">
        <v>0</v>
      </c>
      <c r="M4040">
        <v>4</v>
      </c>
      <c r="N4040" t="b">
        <v>0</v>
      </c>
      <c r="O4040" t="s">
        <v>8273</v>
      </c>
      <c r="P4040" t="s">
        <v>8274</v>
      </c>
      <c r="Q4040" s="13">
        <f t="shared" si="253"/>
        <v>2014</v>
      </c>
      <c r="R4040" s="16">
        <f t="shared" si="254"/>
        <v>8</v>
      </c>
      <c r="S4040" t="str">
        <f t="shared" si="255"/>
        <v>Aug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f t="shared" si="252"/>
        <v>42305.670914351853</v>
      </c>
      <c r="L4041" t="b">
        <v>0</v>
      </c>
      <c r="M4041">
        <v>5</v>
      </c>
      <c r="N4041" t="b">
        <v>0</v>
      </c>
      <c r="O4041" t="s">
        <v>8273</v>
      </c>
      <c r="P4041" t="s">
        <v>8274</v>
      </c>
      <c r="Q4041" s="13">
        <f t="shared" si="253"/>
        <v>2015</v>
      </c>
      <c r="R4041" s="16">
        <f t="shared" si="254"/>
        <v>10</v>
      </c>
      <c r="S4041" t="str">
        <f t="shared" si="255"/>
        <v>Oct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f t="shared" si="252"/>
        <v>42144.231527777782</v>
      </c>
      <c r="L4042" t="b">
        <v>0</v>
      </c>
      <c r="M4042">
        <v>2</v>
      </c>
      <c r="N4042" t="b">
        <v>0</v>
      </c>
      <c r="O4042" t="s">
        <v>8273</v>
      </c>
      <c r="P4042" t="s">
        <v>8274</v>
      </c>
      <c r="Q4042" s="13">
        <f t="shared" si="253"/>
        <v>2015</v>
      </c>
      <c r="R4042" s="16">
        <f t="shared" si="254"/>
        <v>5</v>
      </c>
      <c r="S4042" t="str">
        <f t="shared" si="255"/>
        <v>May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f t="shared" si="252"/>
        <v>42559.474004629628</v>
      </c>
      <c r="L4043" t="b">
        <v>0</v>
      </c>
      <c r="M4043">
        <v>2</v>
      </c>
      <c r="N4043" t="b">
        <v>0</v>
      </c>
      <c r="O4043" t="s">
        <v>8273</v>
      </c>
      <c r="P4043" t="s">
        <v>8274</v>
      </c>
      <c r="Q4043" s="13">
        <f t="shared" si="253"/>
        <v>2016</v>
      </c>
      <c r="R4043" s="16">
        <f t="shared" si="254"/>
        <v>7</v>
      </c>
      <c r="S4043" t="str">
        <f t="shared" si="255"/>
        <v>Jul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f t="shared" si="252"/>
        <v>41995.084074074075</v>
      </c>
      <c r="L4044" t="b">
        <v>0</v>
      </c>
      <c r="M4044">
        <v>3</v>
      </c>
      <c r="N4044" t="b">
        <v>0</v>
      </c>
      <c r="O4044" t="s">
        <v>8273</v>
      </c>
      <c r="P4044" t="s">
        <v>8274</v>
      </c>
      <c r="Q4044" s="13">
        <f t="shared" si="253"/>
        <v>2014</v>
      </c>
      <c r="R4044" s="16">
        <f t="shared" si="254"/>
        <v>12</v>
      </c>
      <c r="S4044" t="str">
        <f t="shared" si="255"/>
        <v>Dec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f t="shared" si="252"/>
        <v>41948.957465277781</v>
      </c>
      <c r="L4045" t="b">
        <v>0</v>
      </c>
      <c r="M4045">
        <v>0</v>
      </c>
      <c r="N4045" t="b">
        <v>0</v>
      </c>
      <c r="O4045" t="s">
        <v>8273</v>
      </c>
      <c r="P4045" t="s">
        <v>8274</v>
      </c>
      <c r="Q4045" s="13">
        <f t="shared" si="253"/>
        <v>2014</v>
      </c>
      <c r="R4045" s="16">
        <f t="shared" si="254"/>
        <v>11</v>
      </c>
      <c r="S4045" t="str">
        <f t="shared" si="255"/>
        <v>Nov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f t="shared" si="252"/>
        <v>42074.219699074078</v>
      </c>
      <c r="L4046" t="b">
        <v>0</v>
      </c>
      <c r="M4046">
        <v>4</v>
      </c>
      <c r="N4046" t="b">
        <v>0</v>
      </c>
      <c r="O4046" t="s">
        <v>8273</v>
      </c>
      <c r="P4046" t="s">
        <v>8274</v>
      </c>
      <c r="Q4046" s="13">
        <f t="shared" si="253"/>
        <v>2015</v>
      </c>
      <c r="R4046" s="16">
        <f t="shared" si="254"/>
        <v>3</v>
      </c>
      <c r="S4046" t="str">
        <f t="shared" si="255"/>
        <v>Mar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f t="shared" si="252"/>
        <v>41842.201261574075</v>
      </c>
      <c r="L4047" t="b">
        <v>0</v>
      </c>
      <c r="M4047">
        <v>1</v>
      </c>
      <c r="N4047" t="b">
        <v>0</v>
      </c>
      <c r="O4047" t="s">
        <v>8273</v>
      </c>
      <c r="P4047" t="s">
        <v>8274</v>
      </c>
      <c r="Q4047" s="13">
        <f t="shared" si="253"/>
        <v>2014</v>
      </c>
      <c r="R4047" s="16">
        <f t="shared" si="254"/>
        <v>7</v>
      </c>
      <c r="S4047" t="str">
        <f t="shared" si="255"/>
        <v>Jul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f t="shared" si="252"/>
        <v>41904.650578703702</v>
      </c>
      <c r="L4048" t="b">
        <v>0</v>
      </c>
      <c r="M4048">
        <v>12</v>
      </c>
      <c r="N4048" t="b">
        <v>0</v>
      </c>
      <c r="O4048" t="s">
        <v>8273</v>
      </c>
      <c r="P4048" t="s">
        <v>8274</v>
      </c>
      <c r="Q4048" s="13">
        <f t="shared" si="253"/>
        <v>2014</v>
      </c>
      <c r="R4048" s="16">
        <f t="shared" si="254"/>
        <v>9</v>
      </c>
      <c r="S4048" t="str">
        <f t="shared" si="255"/>
        <v>Sep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f t="shared" si="252"/>
        <v>41991.022488425922</v>
      </c>
      <c r="L4049" t="b">
        <v>0</v>
      </c>
      <c r="M4049">
        <v>4</v>
      </c>
      <c r="N4049" t="b">
        <v>0</v>
      </c>
      <c r="O4049" t="s">
        <v>8273</v>
      </c>
      <c r="P4049" t="s">
        <v>8274</v>
      </c>
      <c r="Q4049" s="13">
        <f t="shared" si="253"/>
        <v>2014</v>
      </c>
      <c r="R4049" s="16">
        <f t="shared" si="254"/>
        <v>12</v>
      </c>
      <c r="S4049" t="str">
        <f t="shared" si="255"/>
        <v>Dec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f t="shared" si="252"/>
        <v>42436.509108796294</v>
      </c>
      <c r="L4050" t="b">
        <v>0</v>
      </c>
      <c r="M4050">
        <v>91</v>
      </c>
      <c r="N4050" t="b">
        <v>0</v>
      </c>
      <c r="O4050" t="s">
        <v>8273</v>
      </c>
      <c r="P4050" t="s">
        <v>8274</v>
      </c>
      <c r="Q4050" s="13">
        <f t="shared" si="253"/>
        <v>2016</v>
      </c>
      <c r="R4050" s="16">
        <f t="shared" si="254"/>
        <v>3</v>
      </c>
      <c r="S4050" t="str">
        <f t="shared" si="255"/>
        <v>Mar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f t="shared" si="252"/>
        <v>42169.958506944444</v>
      </c>
      <c r="L4051" t="b">
        <v>0</v>
      </c>
      <c r="M4051">
        <v>1</v>
      </c>
      <c r="N4051" t="b">
        <v>0</v>
      </c>
      <c r="O4051" t="s">
        <v>8273</v>
      </c>
      <c r="P4051" t="s">
        <v>8274</v>
      </c>
      <c r="Q4051" s="13">
        <f t="shared" si="253"/>
        <v>2015</v>
      </c>
      <c r="R4051" s="16">
        <f t="shared" si="254"/>
        <v>6</v>
      </c>
      <c r="S4051" t="str">
        <f t="shared" si="255"/>
        <v>Jun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f t="shared" si="252"/>
        <v>41905.636469907404</v>
      </c>
      <c r="L4052" t="b">
        <v>0</v>
      </c>
      <c r="M4052">
        <v>1</v>
      </c>
      <c r="N4052" t="b">
        <v>0</v>
      </c>
      <c r="O4052" t="s">
        <v>8273</v>
      </c>
      <c r="P4052" t="s">
        <v>8274</v>
      </c>
      <c r="Q4052" s="13">
        <f t="shared" si="253"/>
        <v>2014</v>
      </c>
      <c r="R4052" s="16">
        <f t="shared" si="254"/>
        <v>9</v>
      </c>
      <c r="S4052" t="str">
        <f t="shared" si="255"/>
        <v>Sep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f t="shared" si="252"/>
        <v>41761.810150462967</v>
      </c>
      <c r="L4053" t="b">
        <v>0</v>
      </c>
      <c r="M4053">
        <v>0</v>
      </c>
      <c r="N4053" t="b">
        <v>0</v>
      </c>
      <c r="O4053" t="s">
        <v>8273</v>
      </c>
      <c r="P4053" t="s">
        <v>8274</v>
      </c>
      <c r="Q4053" s="13">
        <f t="shared" si="253"/>
        <v>2014</v>
      </c>
      <c r="R4053" s="16">
        <f t="shared" si="254"/>
        <v>5</v>
      </c>
      <c r="S4053" t="str">
        <f t="shared" si="255"/>
        <v>May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f t="shared" si="252"/>
        <v>41865.878657407404</v>
      </c>
      <c r="L4054" t="b">
        <v>0</v>
      </c>
      <c r="M4054">
        <v>13</v>
      </c>
      <c r="N4054" t="b">
        <v>0</v>
      </c>
      <c r="O4054" t="s">
        <v>8273</v>
      </c>
      <c r="P4054" t="s">
        <v>8274</v>
      </c>
      <c r="Q4054" s="13">
        <f t="shared" si="253"/>
        <v>2014</v>
      </c>
      <c r="R4054" s="16">
        <f t="shared" si="254"/>
        <v>8</v>
      </c>
      <c r="S4054" t="str">
        <f t="shared" si="255"/>
        <v>Aug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f t="shared" si="252"/>
        <v>41928.690138888887</v>
      </c>
      <c r="L4055" t="b">
        <v>0</v>
      </c>
      <c r="M4055">
        <v>2</v>
      </c>
      <c r="N4055" t="b">
        <v>0</v>
      </c>
      <c r="O4055" t="s">
        <v>8273</v>
      </c>
      <c r="P4055" t="s">
        <v>8274</v>
      </c>
      <c r="Q4055" s="13">
        <f t="shared" si="253"/>
        <v>2014</v>
      </c>
      <c r="R4055" s="16">
        <f t="shared" si="254"/>
        <v>10</v>
      </c>
      <c r="S4055" t="str">
        <f t="shared" si="255"/>
        <v>Oct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f t="shared" si="252"/>
        <v>42613.841261574074</v>
      </c>
      <c r="L4056" t="b">
        <v>0</v>
      </c>
      <c r="M4056">
        <v>0</v>
      </c>
      <c r="N4056" t="b">
        <v>0</v>
      </c>
      <c r="O4056" t="s">
        <v>8273</v>
      </c>
      <c r="P4056" t="s">
        <v>8274</v>
      </c>
      <c r="Q4056" s="13">
        <f t="shared" si="253"/>
        <v>2016</v>
      </c>
      <c r="R4056" s="16">
        <f t="shared" si="254"/>
        <v>8</v>
      </c>
      <c r="S4056" t="str">
        <f t="shared" si="255"/>
        <v>Aug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f t="shared" si="252"/>
        <v>41779.648506944446</v>
      </c>
      <c r="L4057" t="b">
        <v>0</v>
      </c>
      <c r="M4057">
        <v>21</v>
      </c>
      <c r="N4057" t="b">
        <v>0</v>
      </c>
      <c r="O4057" t="s">
        <v>8273</v>
      </c>
      <c r="P4057" t="s">
        <v>8274</v>
      </c>
      <c r="Q4057" s="13">
        <f t="shared" si="253"/>
        <v>2014</v>
      </c>
      <c r="R4057" s="16">
        <f t="shared" si="254"/>
        <v>5</v>
      </c>
      <c r="S4057" t="str">
        <f t="shared" si="255"/>
        <v>May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f t="shared" si="252"/>
        <v>42534.933321759265</v>
      </c>
      <c r="L4058" t="b">
        <v>0</v>
      </c>
      <c r="M4058">
        <v>9</v>
      </c>
      <c r="N4058" t="b">
        <v>0</v>
      </c>
      <c r="O4058" t="s">
        <v>8273</v>
      </c>
      <c r="P4058" t="s">
        <v>8274</v>
      </c>
      <c r="Q4058" s="13">
        <f t="shared" si="253"/>
        <v>2016</v>
      </c>
      <c r="R4058" s="16">
        <f t="shared" si="254"/>
        <v>6</v>
      </c>
      <c r="S4058" t="str">
        <f t="shared" si="255"/>
        <v>Jun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f t="shared" si="252"/>
        <v>42310.968518518523</v>
      </c>
      <c r="L4059" t="b">
        <v>0</v>
      </c>
      <c r="M4059">
        <v>6</v>
      </c>
      <c r="N4059" t="b">
        <v>0</v>
      </c>
      <c r="O4059" t="s">
        <v>8273</v>
      </c>
      <c r="P4059" t="s">
        <v>8274</v>
      </c>
      <c r="Q4059" s="13">
        <f t="shared" si="253"/>
        <v>2015</v>
      </c>
      <c r="R4059" s="16">
        <f t="shared" si="254"/>
        <v>11</v>
      </c>
      <c r="S4059" t="str">
        <f t="shared" si="255"/>
        <v>Nov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f t="shared" si="252"/>
        <v>42446.060694444444</v>
      </c>
      <c r="L4060" t="b">
        <v>0</v>
      </c>
      <c r="M4060">
        <v>4</v>
      </c>
      <c r="N4060" t="b">
        <v>0</v>
      </c>
      <c r="O4060" t="s">
        <v>8273</v>
      </c>
      <c r="P4060" t="s">
        <v>8274</v>
      </c>
      <c r="Q4060" s="13">
        <f t="shared" si="253"/>
        <v>2016</v>
      </c>
      <c r="R4060" s="16">
        <f t="shared" si="254"/>
        <v>3</v>
      </c>
      <c r="S4060" t="str">
        <f t="shared" si="255"/>
        <v>Mar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f t="shared" si="252"/>
        <v>41866.640648148146</v>
      </c>
      <c r="L4061" t="b">
        <v>0</v>
      </c>
      <c r="M4061">
        <v>7</v>
      </c>
      <c r="N4061" t="b">
        <v>0</v>
      </c>
      <c r="O4061" t="s">
        <v>8273</v>
      </c>
      <c r="P4061" t="s">
        <v>8274</v>
      </c>
      <c r="Q4061" s="13">
        <f t="shared" si="253"/>
        <v>2014</v>
      </c>
      <c r="R4061" s="16">
        <f t="shared" si="254"/>
        <v>8</v>
      </c>
      <c r="S4061" t="str">
        <f t="shared" si="255"/>
        <v>Aug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f t="shared" si="252"/>
        <v>41779.695092592592</v>
      </c>
      <c r="L4062" t="b">
        <v>0</v>
      </c>
      <c r="M4062">
        <v>5</v>
      </c>
      <c r="N4062" t="b">
        <v>0</v>
      </c>
      <c r="O4062" t="s">
        <v>8273</v>
      </c>
      <c r="P4062" t="s">
        <v>8274</v>
      </c>
      <c r="Q4062" s="13">
        <f t="shared" si="253"/>
        <v>2014</v>
      </c>
      <c r="R4062" s="16">
        <f t="shared" si="254"/>
        <v>5</v>
      </c>
      <c r="S4062" t="str">
        <f t="shared" si="255"/>
        <v>May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f t="shared" si="252"/>
        <v>42421.141469907408</v>
      </c>
      <c r="L4063" t="b">
        <v>0</v>
      </c>
      <c r="M4063">
        <v>0</v>
      </c>
      <c r="N4063" t="b">
        <v>0</v>
      </c>
      <c r="O4063" t="s">
        <v>8273</v>
      </c>
      <c r="P4063" t="s">
        <v>8274</v>
      </c>
      <c r="Q4063" s="13">
        <f t="shared" si="253"/>
        <v>2016</v>
      </c>
      <c r="R4063" s="16">
        <f t="shared" si="254"/>
        <v>2</v>
      </c>
      <c r="S4063" t="str">
        <f t="shared" si="255"/>
        <v>Feb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f t="shared" si="252"/>
        <v>42523.739212962959</v>
      </c>
      <c r="L4064" t="b">
        <v>0</v>
      </c>
      <c r="M4064">
        <v>3</v>
      </c>
      <c r="N4064" t="b">
        <v>0</v>
      </c>
      <c r="O4064" t="s">
        <v>8273</v>
      </c>
      <c r="P4064" t="s">
        <v>8274</v>
      </c>
      <c r="Q4064" s="13">
        <f t="shared" si="253"/>
        <v>2016</v>
      </c>
      <c r="R4064" s="16">
        <f t="shared" si="254"/>
        <v>6</v>
      </c>
      <c r="S4064" t="str">
        <f t="shared" si="255"/>
        <v>Jun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f t="shared" si="252"/>
        <v>41787.681527777779</v>
      </c>
      <c r="L4065" t="b">
        <v>0</v>
      </c>
      <c r="M4065">
        <v>9</v>
      </c>
      <c r="N4065" t="b">
        <v>0</v>
      </c>
      <c r="O4065" t="s">
        <v>8273</v>
      </c>
      <c r="P4065" t="s">
        <v>8274</v>
      </c>
      <c r="Q4065" s="13">
        <f t="shared" si="253"/>
        <v>2014</v>
      </c>
      <c r="R4065" s="16">
        <f t="shared" si="254"/>
        <v>5</v>
      </c>
      <c r="S4065" t="str">
        <f t="shared" si="255"/>
        <v>May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f t="shared" si="252"/>
        <v>42093.588263888887</v>
      </c>
      <c r="L4066" t="b">
        <v>0</v>
      </c>
      <c r="M4066">
        <v>6</v>
      </c>
      <c r="N4066" t="b">
        <v>0</v>
      </c>
      <c r="O4066" t="s">
        <v>8273</v>
      </c>
      <c r="P4066" t="s">
        <v>8274</v>
      </c>
      <c r="Q4066" s="13">
        <f t="shared" si="253"/>
        <v>2015</v>
      </c>
      <c r="R4066" s="16">
        <f t="shared" si="254"/>
        <v>3</v>
      </c>
      <c r="S4066" t="str">
        <f t="shared" si="255"/>
        <v>Mar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f t="shared" si="252"/>
        <v>41833.951516203706</v>
      </c>
      <c r="L4067" t="b">
        <v>0</v>
      </c>
      <c r="M4067">
        <v>4</v>
      </c>
      <c r="N4067" t="b">
        <v>0</v>
      </c>
      <c r="O4067" t="s">
        <v>8273</v>
      </c>
      <c r="P4067" t="s">
        <v>8274</v>
      </c>
      <c r="Q4067" s="13">
        <f t="shared" si="253"/>
        <v>2014</v>
      </c>
      <c r="R4067" s="16">
        <f t="shared" si="254"/>
        <v>7</v>
      </c>
      <c r="S4067" t="str">
        <f t="shared" si="255"/>
        <v>Jul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f t="shared" si="252"/>
        <v>42479.039212962962</v>
      </c>
      <c r="L4068" t="b">
        <v>0</v>
      </c>
      <c r="M4068">
        <v>1</v>
      </c>
      <c r="N4068" t="b">
        <v>0</v>
      </c>
      <c r="O4068" t="s">
        <v>8273</v>
      </c>
      <c r="P4068" t="s">
        <v>8274</v>
      </c>
      <c r="Q4068" s="13">
        <f t="shared" si="253"/>
        <v>2016</v>
      </c>
      <c r="R4068" s="16">
        <f t="shared" si="254"/>
        <v>4</v>
      </c>
      <c r="S4068" t="str">
        <f t="shared" si="255"/>
        <v>Apr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f t="shared" si="252"/>
        <v>42235.117476851854</v>
      </c>
      <c r="L4069" t="b">
        <v>0</v>
      </c>
      <c r="M4069">
        <v>17</v>
      </c>
      <c r="N4069" t="b">
        <v>0</v>
      </c>
      <c r="O4069" t="s">
        <v>8273</v>
      </c>
      <c r="P4069" t="s">
        <v>8274</v>
      </c>
      <c r="Q4069" s="13">
        <f t="shared" si="253"/>
        <v>2015</v>
      </c>
      <c r="R4069" s="16">
        <f t="shared" si="254"/>
        <v>8</v>
      </c>
      <c r="S4069" t="str">
        <f t="shared" si="255"/>
        <v>Aug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f t="shared" si="252"/>
        <v>42718.963599537034</v>
      </c>
      <c r="L4070" t="b">
        <v>0</v>
      </c>
      <c r="M4070">
        <v>1</v>
      </c>
      <c r="N4070" t="b">
        <v>0</v>
      </c>
      <c r="O4070" t="s">
        <v>8273</v>
      </c>
      <c r="P4070" t="s">
        <v>8274</v>
      </c>
      <c r="Q4070" s="13">
        <f t="shared" si="253"/>
        <v>2016</v>
      </c>
      <c r="R4070" s="16">
        <f t="shared" si="254"/>
        <v>12</v>
      </c>
      <c r="S4070" t="str">
        <f t="shared" si="255"/>
        <v>Dec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f t="shared" si="252"/>
        <v>42022.661527777775</v>
      </c>
      <c r="L4071" t="b">
        <v>0</v>
      </c>
      <c r="M4071">
        <v>13</v>
      </c>
      <c r="N4071" t="b">
        <v>0</v>
      </c>
      <c r="O4071" t="s">
        <v>8273</v>
      </c>
      <c r="P4071" t="s">
        <v>8274</v>
      </c>
      <c r="Q4071" s="13">
        <f t="shared" si="253"/>
        <v>2015</v>
      </c>
      <c r="R4071" s="16">
        <f t="shared" si="254"/>
        <v>1</v>
      </c>
      <c r="S4071" t="str">
        <f t="shared" si="255"/>
        <v>Jan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f t="shared" si="252"/>
        <v>42031.666898148149</v>
      </c>
      <c r="L4072" t="b">
        <v>0</v>
      </c>
      <c r="M4072">
        <v>6</v>
      </c>
      <c r="N4072" t="b">
        <v>0</v>
      </c>
      <c r="O4072" t="s">
        <v>8273</v>
      </c>
      <c r="P4072" t="s">
        <v>8274</v>
      </c>
      <c r="Q4072" s="13">
        <f t="shared" si="253"/>
        <v>2015</v>
      </c>
      <c r="R4072" s="16">
        <f t="shared" si="254"/>
        <v>1</v>
      </c>
      <c r="S4072" t="str">
        <f t="shared" si="255"/>
        <v>Jan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f t="shared" si="252"/>
        <v>42700.804756944446</v>
      </c>
      <c r="L4073" t="b">
        <v>0</v>
      </c>
      <c r="M4073">
        <v>0</v>
      </c>
      <c r="N4073" t="b">
        <v>0</v>
      </c>
      <c r="O4073" t="s">
        <v>8273</v>
      </c>
      <c r="P4073" t="s">
        <v>8274</v>
      </c>
      <c r="Q4073" s="13">
        <f t="shared" si="253"/>
        <v>2016</v>
      </c>
      <c r="R4073" s="16">
        <f t="shared" si="254"/>
        <v>11</v>
      </c>
      <c r="S4073" t="str">
        <f t="shared" si="255"/>
        <v>Nov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f t="shared" si="252"/>
        <v>41812.77443287037</v>
      </c>
      <c r="L4074" t="b">
        <v>0</v>
      </c>
      <c r="M4074">
        <v>2</v>
      </c>
      <c r="N4074" t="b">
        <v>0</v>
      </c>
      <c r="O4074" t="s">
        <v>8273</v>
      </c>
      <c r="P4074" t="s">
        <v>8274</v>
      </c>
      <c r="Q4074" s="13">
        <f t="shared" si="253"/>
        <v>2014</v>
      </c>
      <c r="R4074" s="16">
        <f t="shared" si="254"/>
        <v>6</v>
      </c>
      <c r="S4074" t="str">
        <f t="shared" si="255"/>
        <v>Jun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f t="shared" si="252"/>
        <v>42078.34520833334</v>
      </c>
      <c r="L4075" t="b">
        <v>0</v>
      </c>
      <c r="M4075">
        <v>2</v>
      </c>
      <c r="N4075" t="b">
        <v>0</v>
      </c>
      <c r="O4075" t="s">
        <v>8273</v>
      </c>
      <c r="P4075" t="s">
        <v>8274</v>
      </c>
      <c r="Q4075" s="13">
        <f t="shared" si="253"/>
        <v>2015</v>
      </c>
      <c r="R4075" s="16">
        <f t="shared" si="254"/>
        <v>3</v>
      </c>
      <c r="S4075" t="str">
        <f t="shared" si="255"/>
        <v>Mar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f t="shared" si="252"/>
        <v>42283.552951388891</v>
      </c>
      <c r="L4076" t="b">
        <v>0</v>
      </c>
      <c r="M4076">
        <v>21</v>
      </c>
      <c r="N4076" t="b">
        <v>0</v>
      </c>
      <c r="O4076" t="s">
        <v>8273</v>
      </c>
      <c r="P4076" t="s">
        <v>8274</v>
      </c>
      <c r="Q4076" s="13">
        <f t="shared" si="253"/>
        <v>2015</v>
      </c>
      <c r="R4076" s="16">
        <f t="shared" si="254"/>
        <v>10</v>
      </c>
      <c r="S4076" t="str">
        <f t="shared" si="255"/>
        <v>Oct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f t="shared" si="252"/>
        <v>41779.045937499999</v>
      </c>
      <c r="L4077" t="b">
        <v>0</v>
      </c>
      <c r="M4077">
        <v>13</v>
      </c>
      <c r="N4077" t="b">
        <v>0</v>
      </c>
      <c r="O4077" t="s">
        <v>8273</v>
      </c>
      <c r="P4077" t="s">
        <v>8274</v>
      </c>
      <c r="Q4077" s="13">
        <f t="shared" si="253"/>
        <v>2014</v>
      </c>
      <c r="R4077" s="16">
        <f t="shared" si="254"/>
        <v>5</v>
      </c>
      <c r="S4077" t="str">
        <f t="shared" si="255"/>
        <v>May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f t="shared" si="252"/>
        <v>41905.795706018522</v>
      </c>
      <c r="L4078" t="b">
        <v>0</v>
      </c>
      <c r="M4078">
        <v>0</v>
      </c>
      <c r="N4078" t="b">
        <v>0</v>
      </c>
      <c r="O4078" t="s">
        <v>8273</v>
      </c>
      <c r="P4078" t="s">
        <v>8274</v>
      </c>
      <c r="Q4078" s="13">
        <f t="shared" si="253"/>
        <v>2014</v>
      </c>
      <c r="R4078" s="16">
        <f t="shared" si="254"/>
        <v>9</v>
      </c>
      <c r="S4078" t="str">
        <f t="shared" si="255"/>
        <v>Sep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f t="shared" si="252"/>
        <v>42695.7105787037</v>
      </c>
      <c r="L4079" t="b">
        <v>0</v>
      </c>
      <c r="M4079">
        <v>6</v>
      </c>
      <c r="N4079" t="b">
        <v>0</v>
      </c>
      <c r="O4079" t="s">
        <v>8273</v>
      </c>
      <c r="P4079" t="s">
        <v>8274</v>
      </c>
      <c r="Q4079" s="13">
        <f t="shared" si="253"/>
        <v>2016</v>
      </c>
      <c r="R4079" s="16">
        <f t="shared" si="254"/>
        <v>11</v>
      </c>
      <c r="S4079" t="str">
        <f t="shared" si="255"/>
        <v>Nov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f t="shared" si="252"/>
        <v>42732.787523148145</v>
      </c>
      <c r="L4080" t="b">
        <v>0</v>
      </c>
      <c r="M4080">
        <v>0</v>
      </c>
      <c r="N4080" t="b">
        <v>0</v>
      </c>
      <c r="O4080" t="s">
        <v>8273</v>
      </c>
      <c r="P4080" t="s">
        <v>8274</v>
      </c>
      <c r="Q4080" s="13">
        <f t="shared" si="253"/>
        <v>2016</v>
      </c>
      <c r="R4080" s="16">
        <f t="shared" si="254"/>
        <v>12</v>
      </c>
      <c r="S4080" t="str">
        <f t="shared" si="255"/>
        <v>Dec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f t="shared" si="252"/>
        <v>42510.938900462963</v>
      </c>
      <c r="L4081" t="b">
        <v>0</v>
      </c>
      <c r="M4081">
        <v>1</v>
      </c>
      <c r="N4081" t="b">
        <v>0</v>
      </c>
      <c r="O4081" t="s">
        <v>8273</v>
      </c>
      <c r="P4081" t="s">
        <v>8274</v>
      </c>
      <c r="Q4081" s="13">
        <f t="shared" si="253"/>
        <v>2016</v>
      </c>
      <c r="R4081" s="16">
        <f t="shared" si="254"/>
        <v>5</v>
      </c>
      <c r="S4081" t="str">
        <f t="shared" si="255"/>
        <v>May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f t="shared" si="252"/>
        <v>42511.698101851856</v>
      </c>
      <c r="L4082" t="b">
        <v>0</v>
      </c>
      <c r="M4082">
        <v>0</v>
      </c>
      <c r="N4082" t="b">
        <v>0</v>
      </c>
      <c r="O4082" t="s">
        <v>8273</v>
      </c>
      <c r="P4082" t="s">
        <v>8274</v>
      </c>
      <c r="Q4082" s="13">
        <f t="shared" si="253"/>
        <v>2016</v>
      </c>
      <c r="R4082" s="16">
        <f t="shared" si="254"/>
        <v>5</v>
      </c>
      <c r="S4082" t="str">
        <f t="shared" si="255"/>
        <v>May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f t="shared" si="252"/>
        <v>42041.581307870365</v>
      </c>
      <c r="L4083" t="b">
        <v>0</v>
      </c>
      <c r="M4083">
        <v>12</v>
      </c>
      <c r="N4083" t="b">
        <v>0</v>
      </c>
      <c r="O4083" t="s">
        <v>8273</v>
      </c>
      <c r="P4083" t="s">
        <v>8274</v>
      </c>
      <c r="Q4083" s="13">
        <f t="shared" si="253"/>
        <v>2015</v>
      </c>
      <c r="R4083" s="16">
        <f t="shared" si="254"/>
        <v>2</v>
      </c>
      <c r="S4083" t="str">
        <f t="shared" si="255"/>
        <v>Feb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f t="shared" si="252"/>
        <v>42307.189270833333</v>
      </c>
      <c r="L4084" t="b">
        <v>0</v>
      </c>
      <c r="M4084">
        <v>2</v>
      </c>
      <c r="N4084" t="b">
        <v>0</v>
      </c>
      <c r="O4084" t="s">
        <v>8273</v>
      </c>
      <c r="P4084" t="s">
        <v>8274</v>
      </c>
      <c r="Q4084" s="13">
        <f t="shared" si="253"/>
        <v>2015</v>
      </c>
      <c r="R4084" s="16">
        <f t="shared" si="254"/>
        <v>10</v>
      </c>
      <c r="S4084" t="str">
        <f t="shared" si="255"/>
        <v>Oct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f t="shared" si="252"/>
        <v>42353.761759259258</v>
      </c>
      <c r="L4085" t="b">
        <v>0</v>
      </c>
      <c r="M4085">
        <v>6</v>
      </c>
      <c r="N4085" t="b">
        <v>0</v>
      </c>
      <c r="O4085" t="s">
        <v>8273</v>
      </c>
      <c r="P4085" t="s">
        <v>8274</v>
      </c>
      <c r="Q4085" s="13">
        <f t="shared" si="253"/>
        <v>2015</v>
      </c>
      <c r="R4085" s="16">
        <f t="shared" si="254"/>
        <v>12</v>
      </c>
      <c r="S4085" t="str">
        <f t="shared" si="255"/>
        <v>Dec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f t="shared" si="252"/>
        <v>42622.436412037037</v>
      </c>
      <c r="L4086" t="b">
        <v>0</v>
      </c>
      <c r="M4086">
        <v>1</v>
      </c>
      <c r="N4086" t="b">
        <v>0</v>
      </c>
      <c r="O4086" t="s">
        <v>8273</v>
      </c>
      <c r="P4086" t="s">
        <v>8274</v>
      </c>
      <c r="Q4086" s="13">
        <f t="shared" si="253"/>
        <v>2016</v>
      </c>
      <c r="R4086" s="16">
        <f t="shared" si="254"/>
        <v>9</v>
      </c>
      <c r="S4086" t="str">
        <f t="shared" si="255"/>
        <v>Sep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f t="shared" si="252"/>
        <v>42058.603877314818</v>
      </c>
      <c r="L4087" t="b">
        <v>0</v>
      </c>
      <c r="M4087">
        <v>1</v>
      </c>
      <c r="N4087" t="b">
        <v>0</v>
      </c>
      <c r="O4087" t="s">
        <v>8273</v>
      </c>
      <c r="P4087" t="s">
        <v>8274</v>
      </c>
      <c r="Q4087" s="13">
        <f t="shared" si="253"/>
        <v>2015</v>
      </c>
      <c r="R4087" s="16">
        <f t="shared" si="254"/>
        <v>2</v>
      </c>
      <c r="S4087" t="str">
        <f t="shared" si="255"/>
        <v>Feb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f t="shared" si="252"/>
        <v>42304.940960648149</v>
      </c>
      <c r="L4088" t="b">
        <v>0</v>
      </c>
      <c r="M4088">
        <v>5</v>
      </c>
      <c r="N4088" t="b">
        <v>0</v>
      </c>
      <c r="O4088" t="s">
        <v>8273</v>
      </c>
      <c r="P4088" t="s">
        <v>8274</v>
      </c>
      <c r="Q4088" s="13">
        <f t="shared" si="253"/>
        <v>2015</v>
      </c>
      <c r="R4088" s="16">
        <f t="shared" si="254"/>
        <v>10</v>
      </c>
      <c r="S4088" t="str">
        <f t="shared" si="255"/>
        <v>Oct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f t="shared" si="252"/>
        <v>42538.742893518516</v>
      </c>
      <c r="L4089" t="b">
        <v>0</v>
      </c>
      <c r="M4089">
        <v>0</v>
      </c>
      <c r="N4089" t="b">
        <v>0</v>
      </c>
      <c r="O4089" t="s">
        <v>8273</v>
      </c>
      <c r="P4089" t="s">
        <v>8274</v>
      </c>
      <c r="Q4089" s="13">
        <f t="shared" si="253"/>
        <v>2016</v>
      </c>
      <c r="R4089" s="16">
        <f t="shared" si="254"/>
        <v>6</v>
      </c>
      <c r="S4089" t="str">
        <f t="shared" si="255"/>
        <v>Jun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f t="shared" si="252"/>
        <v>41990.612546296295</v>
      </c>
      <c r="L4090" t="b">
        <v>0</v>
      </c>
      <c r="M4090">
        <v>3</v>
      </c>
      <c r="N4090" t="b">
        <v>0</v>
      </c>
      <c r="O4090" t="s">
        <v>8273</v>
      </c>
      <c r="P4090" t="s">
        <v>8274</v>
      </c>
      <c r="Q4090" s="13">
        <f t="shared" si="253"/>
        <v>2014</v>
      </c>
      <c r="R4090" s="16">
        <f t="shared" si="254"/>
        <v>12</v>
      </c>
      <c r="S4090" t="str">
        <f t="shared" si="255"/>
        <v>Dec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f t="shared" si="252"/>
        <v>42122.732499999998</v>
      </c>
      <c r="L4091" t="b">
        <v>0</v>
      </c>
      <c r="M4091">
        <v>8</v>
      </c>
      <c r="N4091" t="b">
        <v>0</v>
      </c>
      <c r="O4091" t="s">
        <v>8273</v>
      </c>
      <c r="P4091" t="s">
        <v>8274</v>
      </c>
      <c r="Q4091" s="13">
        <f t="shared" si="253"/>
        <v>2015</v>
      </c>
      <c r="R4091" s="16">
        <f t="shared" si="254"/>
        <v>4</v>
      </c>
      <c r="S4091" t="str">
        <f t="shared" si="255"/>
        <v>Apr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f t="shared" si="252"/>
        <v>42209.67288194444</v>
      </c>
      <c r="L4092" t="b">
        <v>0</v>
      </c>
      <c r="M4092">
        <v>3</v>
      </c>
      <c r="N4092" t="b">
        <v>0</v>
      </c>
      <c r="O4092" t="s">
        <v>8273</v>
      </c>
      <c r="P4092" t="s">
        <v>8274</v>
      </c>
      <c r="Q4092" s="13">
        <f t="shared" si="253"/>
        <v>2015</v>
      </c>
      <c r="R4092" s="16">
        <f t="shared" si="254"/>
        <v>7</v>
      </c>
      <c r="S4092" t="str">
        <f t="shared" si="255"/>
        <v>Jul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f t="shared" si="252"/>
        <v>41990.506377314814</v>
      </c>
      <c r="L4093" t="b">
        <v>0</v>
      </c>
      <c r="M4093">
        <v>8</v>
      </c>
      <c r="N4093" t="b">
        <v>0</v>
      </c>
      <c r="O4093" t="s">
        <v>8273</v>
      </c>
      <c r="P4093" t="s">
        <v>8274</v>
      </c>
      <c r="Q4093" s="13">
        <f t="shared" si="253"/>
        <v>2014</v>
      </c>
      <c r="R4093" s="16">
        <f t="shared" si="254"/>
        <v>12</v>
      </c>
      <c r="S4093" t="str">
        <f t="shared" si="255"/>
        <v>Dec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f t="shared" si="252"/>
        <v>42039.194988425923</v>
      </c>
      <c r="L4094" t="b">
        <v>0</v>
      </c>
      <c r="M4094">
        <v>1</v>
      </c>
      <c r="N4094" t="b">
        <v>0</v>
      </c>
      <c r="O4094" t="s">
        <v>8273</v>
      </c>
      <c r="P4094" t="s">
        <v>8274</v>
      </c>
      <c r="Q4094" s="13">
        <f t="shared" si="253"/>
        <v>2015</v>
      </c>
      <c r="R4094" s="16">
        <f t="shared" si="254"/>
        <v>2</v>
      </c>
      <c r="S4094" t="str">
        <f t="shared" si="255"/>
        <v>Feb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f t="shared" si="252"/>
        <v>42178.815891203703</v>
      </c>
      <c r="L4095" t="b">
        <v>0</v>
      </c>
      <c r="M4095">
        <v>4</v>
      </c>
      <c r="N4095" t="b">
        <v>0</v>
      </c>
      <c r="O4095" t="s">
        <v>8273</v>
      </c>
      <c r="P4095" t="s">
        <v>8274</v>
      </c>
      <c r="Q4095" s="13">
        <f t="shared" si="253"/>
        <v>2015</v>
      </c>
      <c r="R4095" s="16">
        <f t="shared" si="254"/>
        <v>6</v>
      </c>
      <c r="S4095" t="str">
        <f t="shared" si="255"/>
        <v>Jun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f t="shared" si="252"/>
        <v>41890.086805555555</v>
      </c>
      <c r="L4096" t="b">
        <v>0</v>
      </c>
      <c r="M4096">
        <v>8</v>
      </c>
      <c r="N4096" t="b">
        <v>0</v>
      </c>
      <c r="O4096" t="s">
        <v>8273</v>
      </c>
      <c r="P4096" t="s">
        <v>8274</v>
      </c>
      <c r="Q4096" s="13">
        <f t="shared" si="253"/>
        <v>2014</v>
      </c>
      <c r="R4096" s="16">
        <f t="shared" si="254"/>
        <v>9</v>
      </c>
      <c r="S4096" t="str">
        <f t="shared" si="255"/>
        <v>Sep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f t="shared" si="252"/>
        <v>42693.031828703708</v>
      </c>
      <c r="L4097" t="b">
        <v>0</v>
      </c>
      <c r="M4097">
        <v>1</v>
      </c>
      <c r="N4097" t="b">
        <v>0</v>
      </c>
      <c r="O4097" t="s">
        <v>8273</v>
      </c>
      <c r="P4097" t="s">
        <v>8274</v>
      </c>
      <c r="Q4097" s="13">
        <f t="shared" si="253"/>
        <v>2016</v>
      </c>
      <c r="R4097" s="16">
        <f t="shared" si="254"/>
        <v>11</v>
      </c>
      <c r="S4097" t="str">
        <f t="shared" si="255"/>
        <v>Nov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f t="shared" si="252"/>
        <v>42750.530312499999</v>
      </c>
      <c r="L4098" t="b">
        <v>0</v>
      </c>
      <c r="M4098">
        <v>5</v>
      </c>
      <c r="N4098" t="b">
        <v>0</v>
      </c>
      <c r="O4098" t="s">
        <v>8273</v>
      </c>
      <c r="P4098" t="s">
        <v>8274</v>
      </c>
      <c r="Q4098" s="13">
        <f t="shared" si="253"/>
        <v>2017</v>
      </c>
      <c r="R4098" s="16">
        <f t="shared" si="254"/>
        <v>1</v>
      </c>
      <c r="S4098" t="str">
        <f t="shared" si="255"/>
        <v>Jan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f t="shared" ref="K4099:K4115" si="256">J4099/60/60/24+DATE(1970,1,1)</f>
        <v>42344.824502314819</v>
      </c>
      <c r="L4099" t="b">
        <v>0</v>
      </c>
      <c r="M4099">
        <v>0</v>
      </c>
      <c r="N4099" t="b">
        <v>0</v>
      </c>
      <c r="O4099" t="s">
        <v>8273</v>
      </c>
      <c r="P4099" t="s">
        <v>8274</v>
      </c>
      <c r="Q4099" s="13">
        <f t="shared" ref="Q4099:Q4115" si="257">YEAR(K4099)</f>
        <v>2015</v>
      </c>
      <c r="R4099" s="16">
        <f t="shared" ref="R4099:R4115" si="258">MONTH(K4099)</f>
        <v>12</v>
      </c>
      <c r="S4099" t="str">
        <f t="shared" ref="S4099:S4115" si="259">TEXT(R4099*29,"MMM")</f>
        <v>Dec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f t="shared" si="256"/>
        <v>42495.722187499996</v>
      </c>
      <c r="L4100" t="b">
        <v>0</v>
      </c>
      <c r="M4100">
        <v>0</v>
      </c>
      <c r="N4100" t="b">
        <v>0</v>
      </c>
      <c r="O4100" t="s">
        <v>8273</v>
      </c>
      <c r="P4100" t="s">
        <v>8274</v>
      </c>
      <c r="Q4100" s="13">
        <f t="shared" si="257"/>
        <v>2016</v>
      </c>
      <c r="R4100" s="16">
        <f t="shared" si="258"/>
        <v>5</v>
      </c>
      <c r="S4100" t="str">
        <f t="shared" si="259"/>
        <v>May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f t="shared" si="256"/>
        <v>42570.850381944445</v>
      </c>
      <c r="L4101" t="b">
        <v>0</v>
      </c>
      <c r="M4101">
        <v>1</v>
      </c>
      <c r="N4101" t="b">
        <v>0</v>
      </c>
      <c r="O4101" t="s">
        <v>8273</v>
      </c>
      <c r="P4101" t="s">
        <v>8274</v>
      </c>
      <c r="Q4101" s="13">
        <f t="shared" si="257"/>
        <v>2016</v>
      </c>
      <c r="R4101" s="16">
        <f t="shared" si="258"/>
        <v>7</v>
      </c>
      <c r="S4101" t="str">
        <f t="shared" si="259"/>
        <v>Jul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f t="shared" si="256"/>
        <v>41927.124884259261</v>
      </c>
      <c r="L4102" t="b">
        <v>0</v>
      </c>
      <c r="M4102">
        <v>0</v>
      </c>
      <c r="N4102" t="b">
        <v>0</v>
      </c>
      <c r="O4102" t="s">
        <v>8273</v>
      </c>
      <c r="P4102" t="s">
        <v>8274</v>
      </c>
      <c r="Q4102" s="13">
        <f t="shared" si="257"/>
        <v>2014</v>
      </c>
      <c r="R4102" s="16">
        <f t="shared" si="258"/>
        <v>10</v>
      </c>
      <c r="S4102" t="str">
        <f t="shared" si="259"/>
        <v>Oct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f t="shared" si="256"/>
        <v>42730.903726851851</v>
      </c>
      <c r="L4103" t="b">
        <v>0</v>
      </c>
      <c r="M4103">
        <v>0</v>
      </c>
      <c r="N4103" t="b">
        <v>0</v>
      </c>
      <c r="O4103" t="s">
        <v>8273</v>
      </c>
      <c r="P4103" t="s">
        <v>8274</v>
      </c>
      <c r="Q4103" s="13">
        <f t="shared" si="257"/>
        <v>2016</v>
      </c>
      <c r="R4103" s="16">
        <f t="shared" si="258"/>
        <v>12</v>
      </c>
      <c r="S4103" t="str">
        <f t="shared" si="259"/>
        <v>Dec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f t="shared" si="256"/>
        <v>42475.848067129627</v>
      </c>
      <c r="L4104" t="b">
        <v>0</v>
      </c>
      <c r="M4104">
        <v>6</v>
      </c>
      <c r="N4104" t="b">
        <v>0</v>
      </c>
      <c r="O4104" t="s">
        <v>8273</v>
      </c>
      <c r="P4104" t="s">
        <v>8274</v>
      </c>
      <c r="Q4104" s="13">
        <f t="shared" si="257"/>
        <v>2016</v>
      </c>
      <c r="R4104" s="16">
        <f t="shared" si="258"/>
        <v>4</v>
      </c>
      <c r="S4104" t="str">
        <f t="shared" si="259"/>
        <v>Apr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f t="shared" si="256"/>
        <v>42188.83293981482</v>
      </c>
      <c r="L4105" t="b">
        <v>0</v>
      </c>
      <c r="M4105">
        <v>6</v>
      </c>
      <c r="N4105" t="b">
        <v>0</v>
      </c>
      <c r="O4105" t="s">
        <v>8273</v>
      </c>
      <c r="P4105" t="s">
        <v>8274</v>
      </c>
      <c r="Q4105" s="13">
        <f t="shared" si="257"/>
        <v>2015</v>
      </c>
      <c r="R4105" s="16">
        <f t="shared" si="258"/>
        <v>7</v>
      </c>
      <c r="S4105" t="str">
        <f t="shared" si="259"/>
        <v>Jul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f t="shared" si="256"/>
        <v>42640.278171296297</v>
      </c>
      <c r="L4106" t="b">
        <v>0</v>
      </c>
      <c r="M4106">
        <v>14</v>
      </c>
      <c r="N4106" t="b">
        <v>0</v>
      </c>
      <c r="O4106" t="s">
        <v>8273</v>
      </c>
      <c r="P4106" t="s">
        <v>8274</v>
      </c>
      <c r="Q4106" s="13">
        <f t="shared" si="257"/>
        <v>2016</v>
      </c>
      <c r="R4106" s="16">
        <f t="shared" si="258"/>
        <v>9</v>
      </c>
      <c r="S4106" t="str">
        <f t="shared" si="259"/>
        <v>Sep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f t="shared" si="256"/>
        <v>42697.010520833333</v>
      </c>
      <c r="L4107" t="b">
        <v>0</v>
      </c>
      <c r="M4107">
        <v>6</v>
      </c>
      <c r="N4107" t="b">
        <v>0</v>
      </c>
      <c r="O4107" t="s">
        <v>8273</v>
      </c>
      <c r="P4107" t="s">
        <v>8274</v>
      </c>
      <c r="Q4107" s="13">
        <f t="shared" si="257"/>
        <v>2016</v>
      </c>
      <c r="R4107" s="16">
        <f t="shared" si="258"/>
        <v>11</v>
      </c>
      <c r="S4107" t="str">
        <f t="shared" si="259"/>
        <v>Nov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f t="shared" si="256"/>
        <v>42053.049375000002</v>
      </c>
      <c r="L4108" t="b">
        <v>0</v>
      </c>
      <c r="M4108">
        <v>33</v>
      </c>
      <c r="N4108" t="b">
        <v>0</v>
      </c>
      <c r="O4108" t="s">
        <v>8273</v>
      </c>
      <c r="P4108" t="s">
        <v>8274</v>
      </c>
      <c r="Q4108" s="13">
        <f t="shared" si="257"/>
        <v>2015</v>
      </c>
      <c r="R4108" s="16">
        <f t="shared" si="258"/>
        <v>2</v>
      </c>
      <c r="S4108" t="str">
        <f t="shared" si="259"/>
        <v>Feb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f t="shared" si="256"/>
        <v>41883.916678240741</v>
      </c>
      <c r="L4109" t="b">
        <v>0</v>
      </c>
      <c r="M4109">
        <v>4</v>
      </c>
      <c r="N4109" t="b">
        <v>0</v>
      </c>
      <c r="O4109" t="s">
        <v>8273</v>
      </c>
      <c r="P4109" t="s">
        <v>8274</v>
      </c>
      <c r="Q4109" s="13">
        <f t="shared" si="257"/>
        <v>2014</v>
      </c>
      <c r="R4109" s="16">
        <f t="shared" si="258"/>
        <v>9</v>
      </c>
      <c r="S4109" t="str">
        <f t="shared" si="259"/>
        <v>Sep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f t="shared" si="256"/>
        <v>42767.031678240746</v>
      </c>
      <c r="L4110" t="b">
        <v>0</v>
      </c>
      <c r="M4110">
        <v>1</v>
      </c>
      <c r="N4110" t="b">
        <v>0</v>
      </c>
      <c r="O4110" t="s">
        <v>8273</v>
      </c>
      <c r="P4110" t="s">
        <v>8274</v>
      </c>
      <c r="Q4110" s="13">
        <f t="shared" si="257"/>
        <v>2017</v>
      </c>
      <c r="R4110" s="16">
        <f t="shared" si="258"/>
        <v>2</v>
      </c>
      <c r="S4110" t="str">
        <f t="shared" si="259"/>
        <v>Feb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f t="shared" si="256"/>
        <v>42307.539398148147</v>
      </c>
      <c r="L4111" t="b">
        <v>0</v>
      </c>
      <c r="M4111">
        <v>0</v>
      </c>
      <c r="N4111" t="b">
        <v>0</v>
      </c>
      <c r="O4111" t="s">
        <v>8273</v>
      </c>
      <c r="P4111" t="s">
        <v>8274</v>
      </c>
      <c r="Q4111" s="13">
        <f t="shared" si="257"/>
        <v>2015</v>
      </c>
      <c r="R4111" s="16">
        <f t="shared" si="258"/>
        <v>10</v>
      </c>
      <c r="S4111" t="str">
        <f t="shared" si="259"/>
        <v>Oct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f t="shared" si="256"/>
        <v>42512.626747685179</v>
      </c>
      <c r="L4112" t="b">
        <v>0</v>
      </c>
      <c r="M4112">
        <v>6</v>
      </c>
      <c r="N4112" t="b">
        <v>0</v>
      </c>
      <c r="O4112" t="s">
        <v>8273</v>
      </c>
      <c r="P4112" t="s">
        <v>8274</v>
      </c>
      <c r="Q4112" s="13">
        <f t="shared" si="257"/>
        <v>2016</v>
      </c>
      <c r="R4112" s="16">
        <f t="shared" si="258"/>
        <v>5</v>
      </c>
      <c r="S4112" t="str">
        <f t="shared" si="259"/>
        <v>May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f t="shared" si="256"/>
        <v>42029.135879629626</v>
      </c>
      <c r="L4113" t="b">
        <v>0</v>
      </c>
      <c r="M4113">
        <v>6</v>
      </c>
      <c r="N4113" t="b">
        <v>0</v>
      </c>
      <c r="O4113" t="s">
        <v>8273</v>
      </c>
      <c r="P4113" t="s">
        <v>8274</v>
      </c>
      <c r="Q4113" s="13">
        <f t="shared" si="257"/>
        <v>2015</v>
      </c>
      <c r="R4113" s="16">
        <f t="shared" si="258"/>
        <v>1</v>
      </c>
      <c r="S4113" t="str">
        <f t="shared" si="259"/>
        <v>Jan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f t="shared" si="256"/>
        <v>42400.946597222224</v>
      </c>
      <c r="L4114" t="b">
        <v>0</v>
      </c>
      <c r="M4114">
        <v>1</v>
      </c>
      <c r="N4114" t="b">
        <v>0</v>
      </c>
      <c r="O4114" t="s">
        <v>8273</v>
      </c>
      <c r="P4114" t="s">
        <v>8274</v>
      </c>
      <c r="Q4114" s="13">
        <f t="shared" si="257"/>
        <v>2016</v>
      </c>
      <c r="R4114" s="16">
        <f t="shared" si="258"/>
        <v>1</v>
      </c>
      <c r="S4114" t="str">
        <f t="shared" si="259"/>
        <v>Jan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f t="shared" si="256"/>
        <v>42358.573182870372</v>
      </c>
      <c r="L4115" t="b">
        <v>0</v>
      </c>
      <c r="M4115">
        <v>3</v>
      </c>
      <c r="N4115" t="b">
        <v>0</v>
      </c>
      <c r="O4115" t="s">
        <v>8273</v>
      </c>
      <c r="P4115" t="s">
        <v>8274</v>
      </c>
      <c r="Q4115" s="13">
        <f t="shared" si="257"/>
        <v>2015</v>
      </c>
      <c r="R4115" s="16">
        <f t="shared" si="258"/>
        <v>12</v>
      </c>
      <c r="S4115" t="str">
        <f t="shared" si="259"/>
        <v>Dec</v>
      </c>
    </row>
  </sheetData>
  <autoFilter ref="A1:R1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613E-6FA8-4F6B-9E8D-DA71E141860B}">
  <dimension ref="A1:H13"/>
  <sheetViews>
    <sheetView tabSelected="1" workbookViewId="0">
      <selection activeCell="D25" sqref="D25"/>
    </sheetView>
  </sheetViews>
  <sheetFormatPr defaultRowHeight="14.4" x14ac:dyDescent="0.3"/>
  <cols>
    <col min="1" max="1" width="27.88671875" customWidth="1"/>
    <col min="2" max="2" width="22.44140625" bestFit="1" customWidth="1"/>
    <col min="3" max="3" width="17.44140625" bestFit="1" customWidth="1"/>
    <col min="4" max="4" width="24" customWidth="1"/>
    <col min="5" max="5" width="16.33203125" bestFit="1" customWidth="1"/>
    <col min="6" max="6" width="14" bestFit="1" customWidth="1"/>
    <col min="7" max="7" width="11.77734375" bestFit="1" customWidth="1"/>
    <col min="8" max="8" width="14" bestFit="1" customWidth="1"/>
  </cols>
  <sheetData>
    <row r="1" spans="1:8" ht="62.4" x14ac:dyDescent="0.3">
      <c r="A1" s="18" t="s">
        <v>8337</v>
      </c>
      <c r="B1" s="18" t="s">
        <v>8338</v>
      </c>
      <c r="C1" s="18" t="s">
        <v>8339</v>
      </c>
      <c r="D1" s="18" t="s">
        <v>8340</v>
      </c>
      <c r="E1" s="18" t="s">
        <v>8341</v>
      </c>
      <c r="F1" s="18" t="s">
        <v>8342</v>
      </c>
      <c r="G1" s="18" t="s">
        <v>8343</v>
      </c>
      <c r="H1" s="18" t="s">
        <v>8344</v>
      </c>
    </row>
    <row r="2" spans="1:8" ht="15.6" x14ac:dyDescent="0.3">
      <c r="A2" s="18" t="s">
        <v>8345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COUNTIFS(kickstarter!$F:$F,"canceled",kickstarter!$D:$D,"&lt;1000",kickstarter!$P:$P,"Plays")</f>
        <v>0</v>
      </c>
      <c r="E2">
        <f>SUM(B2:D2)</f>
        <v>186</v>
      </c>
      <c r="F2" s="12">
        <f>$B2/$E2*100</f>
        <v>75.806451612903231</v>
      </c>
      <c r="G2" s="12">
        <f>$C2/$E2*100</f>
        <v>24.193548387096776</v>
      </c>
      <c r="H2" s="12">
        <f>$D2/$E2*100</f>
        <v>0</v>
      </c>
    </row>
    <row r="3" spans="1:8" ht="15.6" x14ac:dyDescent="0.3">
      <c r="A3" s="18" t="s">
        <v>8346</v>
      </c>
      <c r="B3">
        <f>COUNTIFS(kickstarter!$F:$F,"Successful",kickstarter!$D:$D,"&gt;=1000",kickstarter!$D:$D,"&lt;=4999",kickstarter!$P:$P,"Plays")</f>
        <v>388</v>
      </c>
      <c r="C3">
        <f>COUNTIFS(kickstarter!$F:$F,"Failed",kickstarter!$D:$D,"&gt;=1000",kickstarter!$D:$D,"&lt;=4999",kickstarter!$P:$P,"Plays")</f>
        <v>146</v>
      </c>
      <c r="D3">
        <f>COUNTIFS(kickstarter!$F:$F,"canceled",kickstarter!$D:$D,"&gt;=1000",kickstarter!$D:$D,"&lt;=4999",kickstarter!$P:$P,"Plays")</f>
        <v>0</v>
      </c>
      <c r="E3">
        <f t="shared" ref="E3:E13" si="0">SUM(B3:D3)</f>
        <v>534</v>
      </c>
      <c r="F3" s="12">
        <f t="shared" ref="F3:F13" si="1">$B3/$E3*100</f>
        <v>72.659176029962552</v>
      </c>
      <c r="G3" s="12">
        <f t="shared" ref="G3:G13" si="2">$C3/$E3*100</f>
        <v>27.340823970037455</v>
      </c>
      <c r="H3" s="12">
        <f t="shared" ref="H3:H13" si="3">$D3/$E3*100</f>
        <v>0</v>
      </c>
    </row>
    <row r="4" spans="1:8" ht="15.6" x14ac:dyDescent="0.3">
      <c r="A4" s="18" t="s">
        <v>8347</v>
      </c>
      <c r="B4">
        <f>COUNTIFS(kickstarter!$F:$F,"Successful",kickstarter!$D:$D,"&gt;=5000",kickstarter!$D:$D,"&lt;=9999",kickstarter!$P:$P,"Plays")</f>
        <v>93</v>
      </c>
      <c r="C4">
        <f>COUNTIFS(kickstarter!$F:$F,"Failed",kickstarter!$D:$D,"&gt;=5000",kickstarter!$D:$D,"&lt;=9999",kickstarter!$P:$P,"Plays")</f>
        <v>76</v>
      </c>
      <c r="D4">
        <f>COUNTIFS(kickstarter!$F:$F,"canceled",kickstarter!$D:$D,"&gt;=5000",kickstarter!$D:$D,"&lt;=9999",kickstarter!$P:$P,"Plays")</f>
        <v>0</v>
      </c>
      <c r="E4">
        <f t="shared" si="0"/>
        <v>169</v>
      </c>
      <c r="F4" s="12">
        <f t="shared" si="1"/>
        <v>55.029585798816569</v>
      </c>
      <c r="G4" s="12">
        <f t="shared" si="2"/>
        <v>44.970414201183431</v>
      </c>
      <c r="H4" s="12">
        <f t="shared" si="3"/>
        <v>0</v>
      </c>
    </row>
    <row r="5" spans="1:8" ht="15.6" x14ac:dyDescent="0.3">
      <c r="A5" s="18" t="s">
        <v>8348</v>
      </c>
      <c r="B5">
        <f>COUNTIFS(kickstarter!$F:$F,"Successful",kickstarter!$D:$D,"&gt;=10000",kickstarter!$D:$D,"&lt;=14999",kickstarter!$P:$P,"Plays")</f>
        <v>39</v>
      </c>
      <c r="C5">
        <f>COUNTIFS(kickstarter!$F:$F,"Failed",kickstarter!$D:$D,"&gt;=10000",kickstarter!$D:$D,"&lt;=14999",kickstarter!$P:$P,"Plays")</f>
        <v>33</v>
      </c>
      <c r="D5">
        <f>COUNTIFS(kickstarter!$F:$F,"canceled",kickstarter!$D:$D,"&gt;=10000",kickstarter!$D:$D,"&lt;=14999",kickstarter!$P:$P,"Plays")</f>
        <v>0</v>
      </c>
      <c r="E5">
        <f t="shared" si="0"/>
        <v>72</v>
      </c>
      <c r="F5" s="12">
        <f t="shared" si="1"/>
        <v>54.166666666666664</v>
      </c>
      <c r="G5" s="12">
        <f t="shared" si="2"/>
        <v>45.833333333333329</v>
      </c>
      <c r="H5" s="12">
        <f t="shared" si="3"/>
        <v>0</v>
      </c>
    </row>
    <row r="6" spans="1:8" ht="15.6" x14ac:dyDescent="0.3">
      <c r="A6" s="18" t="s">
        <v>8349</v>
      </c>
      <c r="B6">
        <f>COUNTIFS(kickstarter!$F:$F,"Successful",kickstarter!$D:$D,"&gt;=15000",kickstarter!$D:$D,"&lt;=19999",kickstarter!$P:$P,"Plays")</f>
        <v>12</v>
      </c>
      <c r="C6">
        <f>COUNTIFS(kickstarter!$F:$F,"Failed",kickstarter!$D:$D,"&gt;=15000",kickstarter!$D:$D,"&lt;=19999",kickstarter!$P:$P,"Plays")</f>
        <v>12</v>
      </c>
      <c r="D6">
        <f>COUNTIFS(kickstarter!$F:$F,"canceled",kickstarter!$D:$D,"&gt;=15000",kickstarter!$D:$D,"&lt;=19999",kickstarter!$P:$P,"Plays")</f>
        <v>0</v>
      </c>
      <c r="E6">
        <f t="shared" si="0"/>
        <v>24</v>
      </c>
      <c r="F6" s="12">
        <f t="shared" si="1"/>
        <v>50</v>
      </c>
      <c r="G6" s="12">
        <f t="shared" si="2"/>
        <v>50</v>
      </c>
      <c r="H6" s="12">
        <f t="shared" si="3"/>
        <v>0</v>
      </c>
    </row>
    <row r="7" spans="1:8" ht="15.6" x14ac:dyDescent="0.3">
      <c r="A7" s="18" t="s">
        <v>8350</v>
      </c>
      <c r="B7">
        <f>COUNTIFS(kickstarter!$F:$F,"Successful",kickstarter!$D:$D,"&gt;=20000",kickstarter!$D:$D,"&lt;=24999",kickstarter!$P:$P,"Plays")</f>
        <v>9</v>
      </c>
      <c r="C7">
        <f>COUNTIFS(kickstarter!$F:$F,"Failed",kickstarter!$D:$D,"&gt;=20000",kickstarter!$D:$D,"&lt;=24999",kickstarter!$P:$P,"Plays")</f>
        <v>11</v>
      </c>
      <c r="D7">
        <f>COUNTIFS(kickstarter!$F:$F,"canceled",kickstarter!$D:$D,"&gt;=20000",kickstarter!$D:$D,"&lt;=24999",kickstarter!$P:$P,"Plays")</f>
        <v>0</v>
      </c>
      <c r="E7">
        <f t="shared" si="0"/>
        <v>20</v>
      </c>
      <c r="F7" s="12">
        <f t="shared" si="1"/>
        <v>45</v>
      </c>
      <c r="G7" s="12">
        <f t="shared" si="2"/>
        <v>55.000000000000007</v>
      </c>
      <c r="H7" s="12">
        <f t="shared" si="3"/>
        <v>0</v>
      </c>
    </row>
    <row r="8" spans="1:8" ht="15.6" x14ac:dyDescent="0.3">
      <c r="A8" s="18" t="s">
        <v>8351</v>
      </c>
      <c r="B8">
        <f>COUNTIFS(kickstarter!$F:$F,"Successful",kickstarter!$D:$D,"&gt;=25000",kickstarter!$D:$D,"&lt;=29999",kickstarter!$P:$P,"Plays")</f>
        <v>1</v>
      </c>
      <c r="C8">
        <f>COUNTIFS(kickstarter!$F:$F,"Failed",kickstarter!$D:$D,"&gt;=25000",kickstarter!$D:$D,"&lt;=29999",kickstarter!$P:$P,"Plays")</f>
        <v>4</v>
      </c>
      <c r="D8">
        <f>COUNTIFS(kickstarter!$F:$F,"canceled",kickstarter!$D:$D,"&gt;=25000",kickstarter!$D:$D,"&lt;=29999",kickstarter!$P:$P,"Plays")</f>
        <v>0</v>
      </c>
      <c r="E8">
        <f t="shared" si="0"/>
        <v>5</v>
      </c>
      <c r="F8" s="12">
        <f t="shared" si="1"/>
        <v>20</v>
      </c>
      <c r="G8" s="12">
        <f t="shared" si="2"/>
        <v>80</v>
      </c>
      <c r="H8" s="12">
        <f t="shared" si="3"/>
        <v>0</v>
      </c>
    </row>
    <row r="9" spans="1:8" ht="15.6" x14ac:dyDescent="0.3">
      <c r="A9" s="18" t="s">
        <v>8352</v>
      </c>
      <c r="B9">
        <f>COUNTIFS(kickstarter!$F:$F,"Successful",kickstarter!$D:$D,"&gt;=30000",kickstarter!$D:$D,"&lt;=34999",kickstarter!$P:$P,"Plays")</f>
        <v>3</v>
      </c>
      <c r="C9">
        <f>COUNTIFS(kickstarter!$F:$F,"Failed",kickstarter!$D:$D,"&gt;=30000",kickstarter!$D:$D,"&lt;=34999",kickstarter!$P:$P,"Plays")</f>
        <v>8</v>
      </c>
      <c r="D9">
        <f>COUNTIFS(kickstarter!$F:$F,"canceled",kickstarter!$D:$D,"&gt;=30000",kickstarter!$D:$D,"&lt;=34999",kickstarter!$P:$P,"Plays")</f>
        <v>0</v>
      </c>
      <c r="E9">
        <f t="shared" si="0"/>
        <v>11</v>
      </c>
      <c r="F9" s="12">
        <f t="shared" si="1"/>
        <v>27.27272727272727</v>
      </c>
      <c r="G9" s="12">
        <f t="shared" si="2"/>
        <v>72.727272727272734</v>
      </c>
      <c r="H9" s="12">
        <f t="shared" si="3"/>
        <v>0</v>
      </c>
    </row>
    <row r="10" spans="1:8" ht="15.6" x14ac:dyDescent="0.3">
      <c r="A10" s="18" t="s">
        <v>8353</v>
      </c>
      <c r="B10">
        <f>COUNTIFS(kickstarter!$F:$F,"Successful",kickstarter!$D:$D,"&gt;=35000",kickstarter!$D:$D,"&lt;=39999",kickstarter!$P:$P,"Plays")</f>
        <v>4</v>
      </c>
      <c r="C10">
        <f>COUNTIFS(kickstarter!$F:$F,"Failed",kickstarter!$D:$D,"&gt;=35000",kickstarter!$D:$D,"&lt;=39999",kickstarter!$P:$P,"Plays")</f>
        <v>2</v>
      </c>
      <c r="D10">
        <f>COUNTIFS(kickstarter!$F:$F,"canceled",kickstarter!$D:$D,"&gt;=35000",kickstarter!$D:$D,"&lt;=39999",kickstarter!$P:$P,"Plays")</f>
        <v>0</v>
      </c>
      <c r="E10">
        <f t="shared" si="0"/>
        <v>6</v>
      </c>
      <c r="F10" s="12">
        <f t="shared" si="1"/>
        <v>66.666666666666657</v>
      </c>
      <c r="G10" s="12">
        <f t="shared" si="2"/>
        <v>33.333333333333329</v>
      </c>
      <c r="H10" s="12">
        <f t="shared" si="3"/>
        <v>0</v>
      </c>
    </row>
    <row r="11" spans="1:8" ht="15.6" x14ac:dyDescent="0.3">
      <c r="A11" s="18" t="s">
        <v>8354</v>
      </c>
      <c r="B11">
        <f>COUNTIFS(kickstarter!$F:$F,"Successful",kickstarter!$D:$D,"&gt;=40000",kickstarter!$D:$D,"&lt;=45999",kickstarter!$P:$P,"Plays")</f>
        <v>2</v>
      </c>
      <c r="C11">
        <f>COUNTIFS(kickstarter!$F:$F,"Failed",kickstarter!$D:$D,"&gt;=40000",kickstarter!$D:$D,"&lt;=45999",kickstarter!$P:$P,"Plays")</f>
        <v>2</v>
      </c>
      <c r="D11">
        <f>COUNTIFS(kickstarter!$F:$F,"canceled",kickstarter!$D:$D,"&gt;=40000",kickstarter!$D:$D,"&lt;=45999",kickstarter!$P:$P,"Plays")</f>
        <v>0</v>
      </c>
      <c r="E11">
        <f t="shared" si="0"/>
        <v>4</v>
      </c>
      <c r="F11" s="12">
        <f t="shared" si="1"/>
        <v>50</v>
      </c>
      <c r="G11" s="12">
        <f t="shared" si="2"/>
        <v>50</v>
      </c>
      <c r="H11" s="12">
        <f t="shared" si="3"/>
        <v>0</v>
      </c>
    </row>
    <row r="12" spans="1:8" ht="15.6" x14ac:dyDescent="0.3">
      <c r="A12" s="18" t="s">
        <v>8356</v>
      </c>
      <c r="B12">
        <f>COUNTIFS(kickstarter!$F:$F,"Successful",kickstarter!$D:$D,"&gt;=35000",kickstarter!$D:$D,"&lt;=49999",kickstarter!$P:$P,"Plays")</f>
        <v>6</v>
      </c>
      <c r="C12">
        <f>COUNTIFS(kickstarter!$F:$F,"Failed",kickstarter!$D:$D,"&gt;=35000",kickstarter!$D:$D,"&lt;=49999",kickstarter!$P:$P,"Plays")</f>
        <v>4</v>
      </c>
      <c r="D12">
        <f>COUNTIFS(kickstarter!$F:$F,"canceled",kickstarter!$D:$D,"&gt;=35000",kickstarter!$D:$D,"&lt;=49999",kickstarter!$P:$P,"Plays")</f>
        <v>0</v>
      </c>
      <c r="E12">
        <f t="shared" si="0"/>
        <v>10</v>
      </c>
      <c r="F12" s="12">
        <f t="shared" si="1"/>
        <v>60</v>
      </c>
      <c r="G12" s="12">
        <f t="shared" si="2"/>
        <v>40</v>
      </c>
      <c r="H12" s="12">
        <f t="shared" si="3"/>
        <v>0</v>
      </c>
    </row>
    <row r="13" spans="1:8" ht="15.6" x14ac:dyDescent="0.3">
      <c r="A13" s="18" t="s">
        <v>8355</v>
      </c>
      <c r="B13">
        <f>COUNTIFS(kickstarter!$F:$F,"Successful",kickstarter!$D:$D,"&gt;=50000",kickstarter!$P:$P,"Plays")</f>
        <v>2</v>
      </c>
      <c r="C13">
        <f>COUNTIFS(kickstarter!$F:$F,"Failed",kickstarter!$D:$D,"&gt;=50000",kickstarter!$P:$P,"Plays")</f>
        <v>14</v>
      </c>
      <c r="D13">
        <f>COUNTIFS(kickstarter!$F:$F,"canceled",kickstarter!$D:$D,"&gt;=50000",kickstarter!$P:$P,"Plays")</f>
        <v>0</v>
      </c>
      <c r="E13">
        <f t="shared" si="0"/>
        <v>16</v>
      </c>
      <c r="F13" s="12">
        <f t="shared" si="1"/>
        <v>12.5</v>
      </c>
      <c r="G13" s="12">
        <f t="shared" si="2"/>
        <v>87.5</v>
      </c>
      <c r="H13" s="12">
        <f t="shared" si="3"/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theatre outcomes by launch date</vt:lpstr>
      <vt:lpstr>kickstarter</vt:lpstr>
      <vt:lpstr>Outcomes based on Goals</vt:lpstr>
      <vt:lpstr>Oucomes_vs_goals.png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ashsu</cp:lastModifiedBy>
  <dcterms:created xsi:type="dcterms:W3CDTF">2017-04-20T15:17:24Z</dcterms:created>
  <dcterms:modified xsi:type="dcterms:W3CDTF">2022-01-02T23:33:33Z</dcterms:modified>
</cp:coreProperties>
</file>