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nda\OneDrive\Desktop\Projects\"/>
    </mc:Choice>
  </mc:AlternateContent>
  <xr:revisionPtr revIDLastSave="0" documentId="13_ncr:1_{CB6C9A04-8EFF-408C-80D7-396A94FB61EF}" xr6:coauthVersionLast="47" xr6:coauthVersionMax="47" xr10:uidLastSave="{00000000-0000-0000-0000-000000000000}"/>
  <bookViews>
    <workbookView xWindow="-108" yWindow="-108" windowWidth="23256" windowHeight="12456" activeTab="2" xr2:uid="{78C8C51C-ED01-4209-831C-C5A91FF77031}"/>
  </bookViews>
  <sheets>
    <sheet name="Sheet1" sheetId="7" r:id="rId1"/>
    <sheet name="Gold Data" sheetId="5" r:id="rId2"/>
    <sheet name="Dash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5" l="1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H29" i="5"/>
  <c r="C35" i="5" l="1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D29" i="5"/>
  <c r="D30" i="5" s="1"/>
  <c r="C31" i="5"/>
  <c r="C32" i="5"/>
  <c r="C33" i="5"/>
  <c r="C34" i="5"/>
  <c r="C30" i="5"/>
  <c r="C29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D31" i="5" l="1"/>
  <c r="D32" i="5" s="1"/>
  <c r="D33" i="5" l="1"/>
  <c r="D34" i="5" s="1"/>
  <c r="D35" i="5" l="1"/>
  <c r="D36" i="5" s="1"/>
  <c r="D37" i="5"/>
  <c r="D38" i="5" l="1"/>
  <c r="D39" i="5" s="1"/>
  <c r="D40" i="5" l="1"/>
  <c r="D41" i="5" l="1"/>
  <c r="D42" i="5"/>
  <c r="D43" i="5" l="1"/>
  <c r="D44" i="5" l="1"/>
  <c r="D45" i="5" l="1"/>
  <c r="D46" i="5" l="1"/>
  <c r="D47" i="5" l="1"/>
  <c r="D48" i="5" l="1"/>
  <c r="D49" i="5" l="1"/>
  <c r="D50" i="5" l="1"/>
  <c r="D51" i="5" l="1"/>
  <c r="D52" i="5" l="1"/>
  <c r="D53" i="5" l="1"/>
  <c r="D54" i="5" l="1"/>
  <c r="E23" i="6" l="1"/>
  <c r="D55" i="5"/>
  <c r="D56" i="5" l="1"/>
  <c r="D57" i="5" l="1"/>
  <c r="D58" i="5" l="1"/>
  <c r="D59" i="5" l="1"/>
  <c r="D60" i="5" l="1"/>
  <c r="D61" i="5" l="1"/>
  <c r="D62" i="5" l="1"/>
  <c r="D63" i="5" l="1"/>
  <c r="D64" i="5" l="1"/>
  <c r="D65" i="5" l="1"/>
  <c r="D66" i="5" l="1"/>
  <c r="D67" i="5" l="1"/>
  <c r="D68" i="5" l="1"/>
  <c r="D69" i="5" l="1"/>
  <c r="D70" i="5" l="1"/>
  <c r="D71" i="5" l="1"/>
  <c r="D72" i="5" l="1"/>
  <c r="D73" i="5" l="1"/>
  <c r="D74" i="5" l="1"/>
  <c r="D75" i="5" l="1"/>
  <c r="D76" i="5" l="1"/>
  <c r="D77" i="5" l="1"/>
  <c r="D78" i="5" l="1"/>
  <c r="D79" i="5" l="1"/>
  <c r="D80" i="5" l="1"/>
  <c r="D81" i="5" l="1"/>
  <c r="D82" i="5" l="1"/>
  <c r="D83" i="5" l="1"/>
  <c r="D84" i="5" l="1"/>
  <c r="D85" i="5" l="1"/>
  <c r="D86" i="5" l="1"/>
  <c r="D87" i="5" s="1"/>
  <c r="D88" i="5" s="1"/>
  <c r="D89" i="5" s="1"/>
  <c r="D90" i="5" l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E73E8-26A0-43A4-A7CF-D6123A01E3B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<sst xmlns="http://schemas.openxmlformats.org/spreadsheetml/2006/main" count="4" uniqueCount="4">
  <si>
    <t>Year</t>
  </si>
  <si>
    <t>Price in Rs</t>
  </si>
  <si>
    <t>Date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</si>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</sst>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&quot;₹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ptos"/>
      <family val="2"/>
    </font>
    <font>
      <b/>
      <sz val="16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0" fontId="1" fillId="4" borderId="5" xfId="2" applyBorder="1" applyAlignment="1">
      <alignment horizontal="center"/>
    </xf>
    <xf numFmtId="165" fontId="2" fillId="2" borderId="2" xfId="1" applyNumberFormat="1" applyFont="1" applyBorder="1" applyAlignment="1">
      <alignment horizontal="center" vertical="center"/>
    </xf>
    <xf numFmtId="165" fontId="3" fillId="2" borderId="3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0" xfId="1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3">
    <cellStyle name="20% - Accent3" xfId="2" builtinId="38"/>
    <cellStyle name="Normal" xfId="0" builtinId="0"/>
    <cellStyle name="Note" xfId="1" builtinId="10"/>
  </cellStyles>
  <dxfs count="3">
    <dxf>
      <numFmt numFmtId="165" formatCode="&quot;₹&quot;\ #,##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8A4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95000"/>
                    <a:lumOff val="5000"/>
                  </a:schemeClr>
                </a:solidFill>
              </a:rPr>
              <a:t>Last</a:t>
            </a:r>
            <a:r>
              <a:rPr lang="en-US" sz="160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10 years Gold price</a:t>
            </a:r>
            <a:endParaRPr lang="en-US" sz="1600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layout>
        <c:manualLayout>
          <c:xMode val="edge"/>
          <c:yMode val="edge"/>
          <c:x val="2.40555555555555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</c:strLit>
          </c:cat>
          <c:val>
            <c:numLit>
              <c:formatCode>General</c:formatCode>
              <c:ptCount val="10"/>
              <c:pt idx="0">
                <c:v>26343</c:v>
              </c:pt>
              <c:pt idx="1">
                <c:v>28623</c:v>
              </c:pt>
              <c:pt idx="2">
                <c:v>29667</c:v>
              </c:pt>
              <c:pt idx="3">
                <c:v>31438</c:v>
              </c:pt>
              <c:pt idx="4">
                <c:v>35220</c:v>
              </c:pt>
              <c:pt idx="5">
                <c:v>48651</c:v>
              </c:pt>
              <c:pt idx="6">
                <c:v>48720</c:v>
              </c:pt>
              <c:pt idx="7">
                <c:v>52670</c:v>
              </c:pt>
              <c:pt idx="8">
                <c:v>65330</c:v>
              </c:pt>
              <c:pt idx="9">
                <c:v>74520</c:v>
              </c:pt>
            </c:numLit>
          </c:val>
          <c:extLst>
            <c:ext xmlns:c16="http://schemas.microsoft.com/office/drawing/2014/chart" uri="{C3380CC4-5D6E-409C-BE32-E72D297353CC}">
              <c16:uniqueId val="{00000000-AD93-466E-8F51-14CFEC5FC7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659840"/>
        <c:axId val="15661280"/>
      </c:barChart>
      <c:catAx>
        <c:axId val="1565984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1280"/>
        <c:crosses val="autoZero"/>
        <c:auto val="1"/>
        <c:lblAlgn val="ctr"/>
        <c:lblOffset val="100"/>
        <c:noMultiLvlLbl val="0"/>
      </c:catAx>
      <c:valAx>
        <c:axId val="156612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65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Furthur</a:t>
            </a:r>
            <a:r>
              <a:rPr lang="en-IN" baseline="0">
                <a:solidFill>
                  <a:schemeClr val="tx1"/>
                </a:solidFill>
              </a:rPr>
              <a:t> 10 Years Gold PRice Prediction</a:t>
            </a:r>
            <a:endParaRPr lang="en-IN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2.4550546377781216E-2"/>
          <c:y val="3.3755274261603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'Gold Data'!$C$29:$C$38</c:f>
              <c:strCache>
                <c:ptCount val="1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</c:strCache>
            </c:strRef>
          </c:cat>
          <c:val>
            <c:numRef>
              <c:f>'Gold Data'!$D$29:$D$38</c:f>
              <c:numCache>
                <c:formatCode>"₹"\ #,##0</c:formatCode>
                <c:ptCount val="10"/>
                <c:pt idx="0">
                  <c:v>63827.747568005288</c:v>
                </c:pt>
                <c:pt idx="1">
                  <c:v>67419.284614133008</c:v>
                </c:pt>
                <c:pt idx="2">
                  <c:v>71953.431330095686</c:v>
                </c:pt>
                <c:pt idx="3">
                  <c:v>77278.659646585176</c:v>
                </c:pt>
                <c:pt idx="4">
                  <c:v>82630.300445934699</c:v>
                </c:pt>
                <c:pt idx="5">
                  <c:v>87775.975887111854</c:v>
                </c:pt>
                <c:pt idx="6">
                  <c:v>92465.064572785748</c:v>
                </c:pt>
                <c:pt idx="7">
                  <c:v>97019.831787826552</c:v>
                </c:pt>
                <c:pt idx="8">
                  <c:v>101145.55619415338</c:v>
                </c:pt>
                <c:pt idx="9">
                  <c:v>104719.77854074858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1-4757-8930-5F82CE46B5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90"/>
        <c:axId val="76876016"/>
        <c:axId val="76870736"/>
      </c:barChart>
      <c:catAx>
        <c:axId val="7687601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70736"/>
        <c:crosses val="autoZero"/>
        <c:auto val="1"/>
        <c:lblAlgn val="ctr"/>
        <c:lblOffset val="100"/>
        <c:noMultiLvlLbl val="0"/>
      </c:catAx>
      <c:valAx>
        <c:axId val="76870736"/>
        <c:scaling>
          <c:orientation val="minMax"/>
        </c:scaling>
        <c:delete val="1"/>
        <c:axPos val="l"/>
        <c:numFmt formatCode="&quot;₹&quot;\ #,##0" sourceLinked="1"/>
        <c:majorTickMark val="none"/>
        <c:minorTickMark val="none"/>
        <c:tickLblPos val="nextTo"/>
        <c:crossAx val="7687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123093</xdr:colOff>
      <xdr:row>28</xdr:row>
      <xdr:rowOff>5862</xdr:rowOff>
    </xdr:from>
    <xdr:to>
      <xdr:col>6</xdr:col>
      <xdr:colOff>181708</xdr:colOff>
      <xdr:row>28</xdr:row>
      <xdr:rowOff>152400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069DE33-17D7-826B-E99C-493F40C1FF70}"/>
            </a:ext>
          </a:extLst>
        </xdr:cNvPr>
        <xdr:cNvSpPr/>
      </xdr:nvSpPr>
      <xdr:spPr>
        <a:xfrm>
          <a:off x="3675185" y="5093677"/>
          <a:ext cx="1277815" cy="146538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182880</xdr:colOff>
      <xdr:row>24</xdr:row>
      <xdr:rowOff>0</xdr:rowOff>
    </xdr:from>
    <xdr:to>
      <xdr:col>22</xdr:col>
      <xdr:colOff>594360</xdr:colOff>
      <xdr:row>26</xdr:row>
      <xdr:rowOff>45720</xdr:rowOff>
    </xdr:to>
    <xdr:pic>
      <xdr:nvPicPr>
        <xdr:cNvPr id="3" name="Graphic 2" descr="Bar graph with upward trend with solid fill">
          <a:extLst>
            <a:ext uri="{FF2B5EF4-FFF2-40B4-BE49-F238E27FC236}">
              <a16:creationId xmlns:a16="http://schemas.microsoft.com/office/drawing/2014/main" id="{86740244-A17A-753F-FA76-6AF138AF3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39800" y="4541520"/>
          <a:ext cx="411480" cy="4114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38100</xdr:rowOff>
    </xdr:from>
    <xdr:to>
      <xdr:col>1</xdr:col>
      <xdr:colOff>68580</xdr:colOff>
      <xdr:row>25</xdr:row>
      <xdr:rowOff>76200</xdr:rowOff>
    </xdr:to>
    <xdr:sp macro="" textlink="">
      <xdr:nvSpPr>
        <xdr:cNvPr id="4" name="Rectangle: Top Corners Rounded 3">
          <a:extLst>
            <a:ext uri="{FF2B5EF4-FFF2-40B4-BE49-F238E27FC236}">
              <a16:creationId xmlns:a16="http://schemas.microsoft.com/office/drawing/2014/main" id="{FF978325-7550-C6B7-C0AE-0EEF2E8164E8}"/>
            </a:ext>
          </a:extLst>
        </xdr:cNvPr>
        <xdr:cNvSpPr/>
      </xdr:nvSpPr>
      <xdr:spPr>
        <a:xfrm rot="5400000">
          <a:off x="-1950720" y="2171700"/>
          <a:ext cx="4579620" cy="678180"/>
        </a:xfrm>
        <a:prstGeom prst="round2SameRect">
          <a:avLst>
            <a:gd name="adj1" fmla="val 50000"/>
            <a:gd name="adj2" fmla="val 0"/>
          </a:avLst>
        </a:prstGeom>
        <a:solidFill>
          <a:srgbClr val="B8A4C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2400"/>
        </a:p>
      </xdr:txBody>
    </xdr:sp>
    <xdr:clientData/>
  </xdr:twoCellAnchor>
  <xdr:twoCellAnchor>
    <xdr:from>
      <xdr:col>8</xdr:col>
      <xdr:colOff>365760</xdr:colOff>
      <xdr:row>0</xdr:row>
      <xdr:rowOff>15240</xdr:rowOff>
    </xdr:from>
    <xdr:to>
      <xdr:col>23</xdr:col>
      <xdr:colOff>0</xdr:colOff>
      <xdr:row>1</xdr:row>
      <xdr:rowOff>22860</xdr:rowOff>
    </xdr:to>
    <xdr:sp macro="" textlink="">
      <xdr:nvSpPr>
        <xdr:cNvPr id="5" name="Rectangle: Top Corners Rounded 4">
          <a:extLst>
            <a:ext uri="{FF2B5EF4-FFF2-40B4-BE49-F238E27FC236}">
              <a16:creationId xmlns:a16="http://schemas.microsoft.com/office/drawing/2014/main" id="{A92502D5-C047-741A-F87B-3844BACD90FD}"/>
            </a:ext>
          </a:extLst>
        </xdr:cNvPr>
        <xdr:cNvSpPr/>
      </xdr:nvSpPr>
      <xdr:spPr>
        <a:xfrm rot="10800000">
          <a:off x="5242560" y="15240"/>
          <a:ext cx="8778240" cy="190500"/>
        </a:xfrm>
        <a:prstGeom prst="round2SameRect">
          <a:avLst>
            <a:gd name="adj1" fmla="val 50000"/>
            <a:gd name="adj2" fmla="val 0"/>
          </a:avLst>
        </a:prstGeom>
        <a:solidFill>
          <a:srgbClr val="B8A4C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205740</xdr:colOff>
      <xdr:row>2</xdr:row>
      <xdr:rowOff>60960</xdr:rowOff>
    </xdr:from>
    <xdr:to>
      <xdr:col>8</xdr:col>
      <xdr:colOff>510540</xdr:colOff>
      <xdr:row>17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A00A81-5026-47AC-AAD1-E543A2EBB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266700</xdr:colOff>
      <xdr:row>18</xdr:row>
      <xdr:rowOff>114300</xdr:rowOff>
    </xdr:from>
    <xdr:to>
      <xdr:col>3</xdr:col>
      <xdr:colOff>449580</xdr:colOff>
      <xdr:row>20</xdr:row>
      <xdr:rowOff>68580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26787E13-C2F4-AE72-F930-49EF46960A4C}"/>
            </a:ext>
          </a:extLst>
        </xdr:cNvPr>
        <xdr:cNvSpPr/>
      </xdr:nvSpPr>
      <xdr:spPr>
        <a:xfrm>
          <a:off x="1485900" y="3406140"/>
          <a:ext cx="792480" cy="37338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latin typeface="Aptos" panose="020B0004020202020204" pitchFamily="34" charset="0"/>
            </a:rPr>
            <a:t>Year</a:t>
          </a:r>
        </a:p>
      </xdr:txBody>
    </xdr:sp>
    <xdr:clientData/>
  </xdr:twoCellAnchor>
  <xdr:twoCellAnchor>
    <xdr:from>
      <xdr:col>2</xdr:col>
      <xdr:colOff>266700</xdr:colOff>
      <xdr:row>21</xdr:row>
      <xdr:rowOff>137160</xdr:rowOff>
    </xdr:from>
    <xdr:to>
      <xdr:col>3</xdr:col>
      <xdr:colOff>426720</xdr:colOff>
      <xdr:row>23</xdr:row>
      <xdr:rowOff>45720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02856BE-5B9E-D684-3937-33604A3C3EF3}"/>
            </a:ext>
          </a:extLst>
        </xdr:cNvPr>
        <xdr:cNvSpPr/>
      </xdr:nvSpPr>
      <xdr:spPr>
        <a:xfrm>
          <a:off x="1485900" y="4030980"/>
          <a:ext cx="769620" cy="37338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latin typeface="Aptos" panose="020B0004020202020204" pitchFamily="34" charset="0"/>
            </a:rPr>
            <a:t>Price</a:t>
          </a:r>
        </a:p>
      </xdr:txBody>
    </xdr:sp>
    <xdr:clientData/>
  </xdr:twoCellAnchor>
  <xdr:twoCellAnchor>
    <xdr:from>
      <xdr:col>9</xdr:col>
      <xdr:colOff>15240</xdr:colOff>
      <xdr:row>2</xdr:row>
      <xdr:rowOff>60960</xdr:rowOff>
    </xdr:from>
    <xdr:to>
      <xdr:col>22</xdr:col>
      <xdr:colOff>99060</xdr:colOff>
      <xdr:row>17</xdr:row>
      <xdr:rowOff>45720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9CA3C35-2AA4-4302-BFB7-4A7B1764F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571500</xdr:colOff>
      <xdr:row>17</xdr:row>
      <xdr:rowOff>137160</xdr:rowOff>
    </xdr:from>
    <xdr:to>
      <xdr:col>9</xdr:col>
      <xdr:colOff>426720</xdr:colOff>
      <xdr:row>20</xdr:row>
      <xdr:rowOff>7620</xdr:rowOff>
    </xdr:to>
    <xdr:sp macro="" textlink="">
      <xdr:nvSpPr>
        <xdr:cNvPr id="11" name="Smiley Face 10">
          <a:extLst>
            <a:ext uri="{FF2B5EF4-FFF2-40B4-BE49-F238E27FC236}">
              <a16:creationId xmlns:a16="http://schemas.microsoft.com/office/drawing/2014/main" id="{7EC75F7E-109D-4876-B1F4-D13C6718BA32}"/>
            </a:ext>
          </a:extLst>
        </xdr:cNvPr>
        <xdr:cNvSpPr/>
      </xdr:nvSpPr>
      <xdr:spPr>
        <a:xfrm>
          <a:off x="5494020" y="3246120"/>
          <a:ext cx="464820" cy="472440"/>
        </a:xfrm>
        <a:prstGeom prst="smileyFace">
          <a:avLst>
            <a:gd name="adj" fmla="val 4653"/>
          </a:avLst>
        </a:prstGeom>
        <a:solidFill>
          <a:srgbClr val="B8A4C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487680</xdr:colOff>
      <xdr:row>17</xdr:row>
      <xdr:rowOff>152400</xdr:rowOff>
    </xdr:from>
    <xdr:to>
      <xdr:col>21</xdr:col>
      <xdr:colOff>403860</xdr:colOff>
      <xdr:row>20</xdr:row>
      <xdr:rowOff>7620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A483FE22-D209-863A-9633-6E6A7677A3F4}"/>
            </a:ext>
          </a:extLst>
        </xdr:cNvPr>
        <xdr:cNvSpPr/>
      </xdr:nvSpPr>
      <xdr:spPr>
        <a:xfrm>
          <a:off x="6019800" y="3261360"/>
          <a:ext cx="7231380" cy="457200"/>
        </a:xfrm>
        <a:prstGeom prst="roundRect">
          <a:avLst>
            <a:gd name="adj" fmla="val 50000"/>
          </a:avLst>
        </a:prstGeom>
        <a:solidFill>
          <a:srgbClr val="B8A4C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tx1"/>
              </a:solidFill>
              <a:latin typeface="Aptos" panose="020B0004020202020204" pitchFamily="34" charset="0"/>
            </a:rPr>
            <a:t>Go</a:t>
          </a:r>
          <a:r>
            <a:rPr lang="en-IN" sz="1200" b="1" baseline="0">
              <a:solidFill>
                <a:schemeClr val="tx1"/>
              </a:solidFill>
              <a:latin typeface="Aptos" panose="020B0004020202020204" pitchFamily="34" charset="0"/>
            </a:rPr>
            <a:t> and Purchase Gold Right Now Its going to be Increase upto </a:t>
          </a:r>
          <a:r>
            <a:rPr lang="en-IN" sz="1200" b="1" baseline="0">
              <a:solidFill>
                <a:schemeClr val="accent5">
                  <a:lumMod val="50000"/>
                </a:schemeClr>
              </a:solidFill>
              <a:latin typeface="Aptos" panose="020B0004020202020204" pitchFamily="34" charset="0"/>
            </a:rPr>
            <a:t> 3,75,724 </a:t>
          </a:r>
          <a:r>
            <a:rPr lang="en-IN" sz="1200" b="1" baseline="0">
              <a:solidFill>
                <a:schemeClr val="tx1"/>
              </a:solidFill>
              <a:latin typeface="Aptos" panose="020B0004020202020204" pitchFamily="34" charset="0"/>
            </a:rPr>
            <a:t>Rupees in the Year ( 2100 ) </a:t>
          </a:r>
          <a:endParaRPr lang="en-IN" sz="1200" b="1">
            <a:solidFill>
              <a:schemeClr val="tx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571500</xdr:colOff>
      <xdr:row>20</xdr:row>
      <xdr:rowOff>160020</xdr:rowOff>
    </xdr:from>
    <xdr:to>
      <xdr:col>9</xdr:col>
      <xdr:colOff>426720</xdr:colOff>
      <xdr:row>22</xdr:row>
      <xdr:rowOff>266700</xdr:rowOff>
    </xdr:to>
    <xdr:sp macro="" textlink="">
      <xdr:nvSpPr>
        <xdr:cNvPr id="13" name="Smiley Face 12">
          <a:extLst>
            <a:ext uri="{FF2B5EF4-FFF2-40B4-BE49-F238E27FC236}">
              <a16:creationId xmlns:a16="http://schemas.microsoft.com/office/drawing/2014/main" id="{AB06D0F6-7691-1DE8-2142-4B6B7C0644E7}"/>
            </a:ext>
          </a:extLst>
        </xdr:cNvPr>
        <xdr:cNvSpPr/>
      </xdr:nvSpPr>
      <xdr:spPr>
        <a:xfrm>
          <a:off x="5494020" y="3870960"/>
          <a:ext cx="464820" cy="472440"/>
        </a:xfrm>
        <a:prstGeom prst="smileyFace">
          <a:avLst>
            <a:gd name="adj" fmla="val -4653"/>
          </a:avLst>
        </a:prstGeom>
        <a:solidFill>
          <a:srgbClr val="B8A4C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487680</xdr:colOff>
      <xdr:row>20</xdr:row>
      <xdr:rowOff>175260</xdr:rowOff>
    </xdr:from>
    <xdr:to>
      <xdr:col>21</xdr:col>
      <xdr:colOff>403860</xdr:colOff>
      <xdr:row>22</xdr:row>
      <xdr:rowOff>266700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9B056153-24AB-F602-BB85-8D221F95B528}"/>
            </a:ext>
          </a:extLst>
        </xdr:cNvPr>
        <xdr:cNvSpPr/>
      </xdr:nvSpPr>
      <xdr:spPr>
        <a:xfrm>
          <a:off x="6019800" y="3886200"/>
          <a:ext cx="7231380" cy="457200"/>
        </a:xfrm>
        <a:prstGeom prst="roundRect">
          <a:avLst>
            <a:gd name="adj" fmla="val 50000"/>
          </a:avLst>
        </a:prstGeom>
        <a:solidFill>
          <a:srgbClr val="B8A4C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Aptos" panose="020B0004020202020204" pitchFamily="34" charset="0"/>
            </a:rPr>
            <a:t>ohh! Unfortunately You</a:t>
          </a:r>
          <a:r>
            <a:rPr lang="en-IN" sz="1600" b="1" baseline="0">
              <a:solidFill>
                <a:schemeClr val="tx1"/>
              </a:solidFill>
              <a:latin typeface="Aptos" panose="020B0004020202020204" pitchFamily="34" charset="0"/>
            </a:rPr>
            <a:t> are not going to be Alive in the Year ( 2100 ) </a:t>
          </a:r>
          <a:endParaRPr lang="en-IN" sz="1600" b="1">
            <a:solidFill>
              <a:schemeClr val="tx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305297-7C72-489D-A472-E51B91D212F9}" name="Table6" displayName="Table6" ref="B3:E104" totalsRowShown="0">
  <tableColumns count="4">
    <tableColumn id="1" xr3:uid="{9347D767-3EAC-46A3-8DFA-4F81FA92C55A}" name="Date" dataDxfId="2"/>
    <tableColumn id="3" xr3:uid="{7A7CD1B6-072F-4CE5-9D78-313A0370B49F}" name="Year" dataDxfId="1">
      <calculatedColumnFormula>TEXT(Table6[[#This Row],[Date]],"YYYY")</calculatedColumnFormula>
    </tableColumn>
    <tableColumn id="2" xr3:uid="{6808B1D9-BF5E-4FF5-BF33-1D86334EE7CA}" name="Price in Rs" dataDxfId="0"/>
    <tableColumn id="4" xr3:uid="{851F5FA6-E292-43F1-892A-BEF550946B3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6109-BC87-4801-A666-8CE048EAB3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27C4-3A2B-4B2D-9B48-74DFCEA12BEF}">
  <dimension ref="B3:L104"/>
  <sheetViews>
    <sheetView topLeftCell="A94" zoomScale="158" zoomScaleNormal="130" workbookViewId="0">
      <selection activeCell="I12" sqref="I12"/>
    </sheetView>
  </sheetViews>
  <sheetFormatPr defaultRowHeight="14.4" x14ac:dyDescent="0.3"/>
  <cols>
    <col min="2" max="2" width="13.5546875" style="3" customWidth="1"/>
    <col min="3" max="3" width="17" customWidth="1"/>
    <col min="4" max="4" width="12.33203125" customWidth="1"/>
  </cols>
  <sheetData>
    <row r="3" spans="2:7" x14ac:dyDescent="0.3">
      <c r="B3" s="3" t="s">
        <v>2</v>
      </c>
      <c r="C3" s="3" t="s">
        <v>0</v>
      </c>
      <c r="D3" t="s">
        <v>1</v>
      </c>
      <c r="E3" t="s">
        <v>3</v>
      </c>
    </row>
    <row r="4" spans="2:7" x14ac:dyDescent="0.3">
      <c r="B4" s="2">
        <v>36526</v>
      </c>
      <c r="C4" s="2" t="str">
        <f>TEXT(Table6[[#This Row],[Date]],"YYYY")</f>
        <v>2000</v>
      </c>
      <c r="D4" s="10">
        <v>4400</v>
      </c>
      <c r="G4" s="1"/>
    </row>
    <row r="5" spans="2:7" x14ac:dyDescent="0.3">
      <c r="B5" s="2">
        <v>36892</v>
      </c>
      <c r="C5" s="2" t="str">
        <f>TEXT(Table6[[#This Row],[Date]],"YYYY")</f>
        <v>2001</v>
      </c>
      <c r="D5" s="10">
        <v>4300</v>
      </c>
      <c r="G5" s="1"/>
    </row>
    <row r="6" spans="2:7" x14ac:dyDescent="0.3">
      <c r="B6" s="2">
        <v>37257</v>
      </c>
      <c r="C6" s="2" t="str">
        <f>TEXT(Table6[[#This Row],[Date]],"YYYY")</f>
        <v>2002</v>
      </c>
      <c r="D6" s="10">
        <v>4990</v>
      </c>
      <c r="G6" s="1"/>
    </row>
    <row r="7" spans="2:7" x14ac:dyDescent="0.3">
      <c r="B7" s="2">
        <v>37622</v>
      </c>
      <c r="C7" s="2" t="str">
        <f>TEXT(Table6[[#This Row],[Date]],"YYYY")</f>
        <v>2003</v>
      </c>
      <c r="D7" s="10">
        <v>5600</v>
      </c>
      <c r="G7" s="1"/>
    </row>
    <row r="8" spans="2:7" x14ac:dyDescent="0.3">
      <c r="B8" s="2">
        <v>37987</v>
      </c>
      <c r="C8" s="2" t="str">
        <f>TEXT(Table6[[#This Row],[Date]],"YYYY")</f>
        <v>2004</v>
      </c>
      <c r="D8" s="10">
        <v>5850</v>
      </c>
      <c r="G8" s="1"/>
    </row>
    <row r="9" spans="2:7" x14ac:dyDescent="0.3">
      <c r="B9" s="2">
        <v>38353</v>
      </c>
      <c r="C9" s="2" t="str">
        <f>TEXT(Table6[[#This Row],[Date]],"YYYY")</f>
        <v>2005</v>
      </c>
      <c r="D9" s="10">
        <v>7000</v>
      </c>
      <c r="G9" s="1"/>
    </row>
    <row r="10" spans="2:7" x14ac:dyDescent="0.3">
      <c r="B10" s="2">
        <v>38718</v>
      </c>
      <c r="C10" s="2" t="str">
        <f>TEXT(Table6[[#This Row],[Date]],"YYYY")</f>
        <v>2006</v>
      </c>
      <c r="D10" s="10">
        <v>9000</v>
      </c>
    </row>
    <row r="11" spans="2:7" x14ac:dyDescent="0.3">
      <c r="B11" s="2">
        <v>39083</v>
      </c>
      <c r="C11" s="2" t="str">
        <f>TEXT(Table6[[#This Row],[Date]],"YYYY")</f>
        <v>2007</v>
      </c>
      <c r="D11" s="10">
        <v>10800</v>
      </c>
    </row>
    <row r="12" spans="2:7" x14ac:dyDescent="0.3">
      <c r="B12" s="2">
        <v>39448</v>
      </c>
      <c r="C12" s="2" t="str">
        <f>TEXT(Table6[[#This Row],[Date]],"YYYY")</f>
        <v>2008</v>
      </c>
      <c r="D12" s="10">
        <v>12500</v>
      </c>
    </row>
    <row r="13" spans="2:7" x14ac:dyDescent="0.3">
      <c r="B13" s="2">
        <v>39814</v>
      </c>
      <c r="C13" s="2" t="str">
        <f>TEXT(Table6[[#This Row],[Date]],"YYYY")</f>
        <v>2009</v>
      </c>
      <c r="D13" s="10">
        <v>14500</v>
      </c>
    </row>
    <row r="14" spans="2:7" x14ac:dyDescent="0.3">
      <c r="B14" s="2">
        <v>40179</v>
      </c>
      <c r="C14" s="2" t="str">
        <f>TEXT(Table6[[#This Row],[Date]],"YYYY")</f>
        <v>2010</v>
      </c>
      <c r="D14" s="10">
        <v>18500</v>
      </c>
    </row>
    <row r="15" spans="2:7" x14ac:dyDescent="0.3">
      <c r="B15" s="2">
        <v>40544</v>
      </c>
      <c r="C15" s="2" t="str">
        <f>TEXT(Table6[[#This Row],[Date]],"YYYY")</f>
        <v>2011</v>
      </c>
      <c r="D15" s="10">
        <v>26400</v>
      </c>
    </row>
    <row r="16" spans="2:7" x14ac:dyDescent="0.3">
      <c r="B16" s="2">
        <v>40909</v>
      </c>
      <c r="C16" s="2" t="str">
        <f>TEXT(Table6[[#This Row],[Date]],"YYYY")</f>
        <v>2012</v>
      </c>
      <c r="D16" s="10">
        <v>31050</v>
      </c>
    </row>
    <row r="17" spans="2:12" x14ac:dyDescent="0.3">
      <c r="B17" s="2">
        <v>41275</v>
      </c>
      <c r="C17" s="2" t="str">
        <f>TEXT(Table6[[#This Row],[Date]],"YYYY")</f>
        <v>2013</v>
      </c>
      <c r="D17" s="10">
        <v>29600</v>
      </c>
    </row>
    <row r="18" spans="2:12" x14ac:dyDescent="0.3">
      <c r="B18" s="2">
        <v>41640</v>
      </c>
      <c r="C18" s="2" t="str">
        <f>TEXT(Table6[[#This Row],[Date]],"YYYY")</f>
        <v>2014</v>
      </c>
      <c r="D18" s="10">
        <v>28006</v>
      </c>
    </row>
    <row r="19" spans="2:12" x14ac:dyDescent="0.3">
      <c r="B19" s="2">
        <v>42005</v>
      </c>
      <c r="C19" s="2" t="str">
        <f>TEXT(Table6[[#This Row],[Date]],"YYYY")</f>
        <v>2015</v>
      </c>
      <c r="D19" s="10">
        <v>26343</v>
      </c>
    </row>
    <row r="20" spans="2:12" x14ac:dyDescent="0.3">
      <c r="B20" s="2">
        <v>42370</v>
      </c>
      <c r="C20" s="2" t="str">
        <f>TEXT(Table6[[#This Row],[Date]],"YYYY")</f>
        <v>2016</v>
      </c>
      <c r="D20" s="10">
        <v>28623</v>
      </c>
    </row>
    <row r="21" spans="2:12" x14ac:dyDescent="0.3">
      <c r="B21" s="2">
        <v>42736</v>
      </c>
      <c r="C21" s="2" t="str">
        <f>TEXT(Table6[[#This Row],[Date]],"YYYY")</f>
        <v>2017</v>
      </c>
      <c r="D21" s="10">
        <v>29667</v>
      </c>
    </row>
    <row r="22" spans="2:12" x14ac:dyDescent="0.3">
      <c r="B22" s="2">
        <v>43101</v>
      </c>
      <c r="C22" s="2" t="str">
        <f>TEXT(Table6[[#This Row],[Date]],"YYYY")</f>
        <v>2018</v>
      </c>
      <c r="D22" s="10">
        <v>31438</v>
      </c>
    </row>
    <row r="23" spans="2:12" x14ac:dyDescent="0.3">
      <c r="B23" s="2">
        <v>43466</v>
      </c>
      <c r="C23" s="2" t="str">
        <f>TEXT(Table6[[#This Row],[Date]],"YYYY")</f>
        <v>2019</v>
      </c>
      <c r="D23" s="10">
        <v>35220</v>
      </c>
    </row>
    <row r="24" spans="2:12" x14ac:dyDescent="0.3">
      <c r="B24" s="2">
        <v>43831</v>
      </c>
      <c r="C24" s="2" t="str">
        <f>TEXT(Table6[[#This Row],[Date]],"YYYY")</f>
        <v>2020</v>
      </c>
      <c r="D24" s="10">
        <v>48651</v>
      </c>
    </row>
    <row r="25" spans="2:12" x14ac:dyDescent="0.3">
      <c r="B25" s="2">
        <v>44197</v>
      </c>
      <c r="C25" s="2" t="str">
        <f>TEXT(Table6[[#This Row],[Date]],"YYYY")</f>
        <v>2021</v>
      </c>
      <c r="D25" s="10">
        <v>48720</v>
      </c>
    </row>
    <row r="26" spans="2:12" x14ac:dyDescent="0.3">
      <c r="B26" s="2">
        <v>44562</v>
      </c>
      <c r="C26" s="2" t="str">
        <f>TEXT(Table6[[#This Row],[Date]],"YYYY")</f>
        <v>2022</v>
      </c>
      <c r="D26" s="10">
        <v>52670</v>
      </c>
    </row>
    <row r="27" spans="2:12" x14ac:dyDescent="0.3">
      <c r="B27" s="2">
        <v>44927</v>
      </c>
      <c r="C27" s="2" t="str">
        <f>TEXT(Table6[[#This Row],[Date]],"YYYY")</f>
        <v>2023</v>
      </c>
      <c r="D27" s="10">
        <v>65330</v>
      </c>
    </row>
    <row r="28" spans="2:12" x14ac:dyDescent="0.3">
      <c r="B28" s="2">
        <v>45292</v>
      </c>
      <c r="C28" s="2" t="str">
        <f>TEXT(Table6[[#This Row],[Date]],"YYYY")</f>
        <v>2024</v>
      </c>
      <c r="D28" s="10">
        <v>74520</v>
      </c>
    </row>
    <row r="29" spans="2:12" x14ac:dyDescent="0.3">
      <c r="B29" s="2">
        <v>45658</v>
      </c>
      <c r="C29" s="2" t="str">
        <f>TEXT(Table6[[#This Row],[Date]],"YYYY")</f>
        <v>2025</v>
      </c>
      <c r="D29" s="10">
        <f>FORECAST(Table6[[#This Row],[Date]],D14:D28,B14:B28)</f>
        <v>63827.747568005288</v>
      </c>
      <c r="H29" s="5" t="str">
        <f ca="1">_xlfn.FORMULATEXT(Table6[[#This Row],[Price in Rs]])</f>
        <v>=FORECAST([@Date],D14:D28,B14:B28)</v>
      </c>
      <c r="I29" s="5"/>
      <c r="J29" s="5"/>
      <c r="K29" s="5"/>
      <c r="L29" s="5"/>
    </row>
    <row r="30" spans="2:12" x14ac:dyDescent="0.3">
      <c r="B30" s="2">
        <v>46023</v>
      </c>
      <c r="C30" s="2" t="str">
        <f>TEXT(Table6[[#This Row],[Date]],"YYYY")</f>
        <v>2026</v>
      </c>
      <c r="D30" s="10">
        <f>FORECAST(Table6[[#This Row],[Date]],D15:D29,B15:B29)</f>
        <v>67419.284614133008</v>
      </c>
    </row>
    <row r="31" spans="2:12" x14ac:dyDescent="0.3">
      <c r="B31" s="2">
        <v>46388</v>
      </c>
      <c r="C31" s="2" t="str">
        <f>TEXT(Table6[[#This Row],[Date]],"YYYY")</f>
        <v>2027</v>
      </c>
      <c r="D31" s="10">
        <f>FORECAST(Table6[[#This Row],[Date]],D16:D30,B16:B30)</f>
        <v>71953.431330095686</v>
      </c>
    </row>
    <row r="32" spans="2:12" x14ac:dyDescent="0.3">
      <c r="B32" s="2">
        <v>46753</v>
      </c>
      <c r="C32" s="2" t="str">
        <f>TEXT(Table6[[#This Row],[Date]],"YYYY")</f>
        <v>2028</v>
      </c>
      <c r="D32" s="10">
        <f>FORECAST(Table6[[#This Row],[Date]],D17:D31,B17:B31)</f>
        <v>77278.659646585176</v>
      </c>
    </row>
    <row r="33" spans="2:4" x14ac:dyDescent="0.3">
      <c r="B33" s="2">
        <v>47119</v>
      </c>
      <c r="C33" s="2" t="str">
        <f>TEXT(Table6[[#This Row],[Date]],"YYYY")</f>
        <v>2029</v>
      </c>
      <c r="D33" s="10">
        <f>FORECAST(Table6[[#This Row],[Date]],D18:D32,B18:B32)</f>
        <v>82630.300445934699</v>
      </c>
    </row>
    <row r="34" spans="2:4" x14ac:dyDescent="0.3">
      <c r="B34" s="2">
        <v>47484</v>
      </c>
      <c r="C34" s="2" t="str">
        <f>TEXT(Table6[[#This Row],[Date]],"YYYY")</f>
        <v>2030</v>
      </c>
      <c r="D34" s="10">
        <f>FORECAST(Table6[[#This Row],[Date]],D19:D33,B19:B33)</f>
        <v>87775.975887111854</v>
      </c>
    </row>
    <row r="35" spans="2:4" x14ac:dyDescent="0.3">
      <c r="B35" s="2">
        <v>47849</v>
      </c>
      <c r="C35" s="2" t="str">
        <f>TEXT(Table6[[#This Row],[Date]],"YYYY")</f>
        <v>2031</v>
      </c>
      <c r="D35" s="10">
        <f>FORECAST(Table6[[#This Row],[Date]],D20:D34,B20:B34)</f>
        <v>92465.064572785748</v>
      </c>
    </row>
    <row r="36" spans="2:4" x14ac:dyDescent="0.3">
      <c r="B36" s="2">
        <v>48214</v>
      </c>
      <c r="C36" s="2" t="str">
        <f>TEXT(Table6[[#This Row],[Date]],"YYYY")</f>
        <v>2032</v>
      </c>
      <c r="D36" s="10">
        <f>FORECAST(Table6[[#This Row],[Date]],D21:D35,B21:B35)</f>
        <v>97019.831787826552</v>
      </c>
    </row>
    <row r="37" spans="2:4" x14ac:dyDescent="0.3">
      <c r="B37" s="2">
        <v>48580</v>
      </c>
      <c r="C37" s="2" t="str">
        <f>TEXT(Table6[[#This Row],[Date]],"YYYY")</f>
        <v>2033</v>
      </c>
      <c r="D37" s="10">
        <f>FORECAST(Table6[[#This Row],[Date]],D22:D36,B22:B36)</f>
        <v>101145.55619415338</v>
      </c>
    </row>
    <row r="38" spans="2:4" x14ac:dyDescent="0.3">
      <c r="B38" s="2">
        <v>48945</v>
      </c>
      <c r="C38" s="2" t="str">
        <f>TEXT(Table6[[#This Row],[Date]],"YYYY")</f>
        <v>2034</v>
      </c>
      <c r="D38" s="10">
        <f>FORECAST(Table6[[#This Row],[Date]],D23:D37,B23:B37)</f>
        <v>104719.77854074858</v>
      </c>
    </row>
    <row r="39" spans="2:4" x14ac:dyDescent="0.3">
      <c r="B39" s="2">
        <v>49310</v>
      </c>
      <c r="C39" s="2" t="str">
        <f>TEXT(Table6[[#This Row],[Date]],"YYYY")</f>
        <v>2035</v>
      </c>
      <c r="D39" s="10">
        <f>FORECAST(Table6[[#This Row],[Date]],D24:D38,B24:B38)</f>
        <v>107869.27629822335</v>
      </c>
    </row>
    <row r="40" spans="2:4" x14ac:dyDescent="0.3">
      <c r="B40" s="2">
        <v>49675</v>
      </c>
      <c r="C40" s="2" t="str">
        <f>TEXT(Table6[[#This Row],[Date]],"YYYY")</f>
        <v>2036</v>
      </c>
      <c r="D40" s="10">
        <f>FORECAST(Table6[[#This Row],[Date]],D25:D39,B25:B39)</f>
        <v>112048.81799507601</v>
      </c>
    </row>
    <row r="41" spans="2:4" x14ac:dyDescent="0.3">
      <c r="B41" s="2">
        <v>50041</v>
      </c>
      <c r="C41" s="2" t="str">
        <f>TEXT(Table6[[#This Row],[Date]],"YYYY")</f>
        <v>2037</v>
      </c>
      <c r="D41" s="10">
        <f>FORECAST(Table6[[#This Row],[Date]],D26:D40,B26:B40)</f>
        <v>115672.62812518829</v>
      </c>
    </row>
    <row r="42" spans="2:4" x14ac:dyDescent="0.3">
      <c r="B42" s="2">
        <v>50406</v>
      </c>
      <c r="C42" s="2" t="str">
        <f>TEXT(Table6[[#This Row],[Date]],"YYYY")</f>
        <v>2038</v>
      </c>
      <c r="D42" s="10">
        <f>FORECAST(Table6[[#This Row],[Date]],D27:D41,B27:B41)</f>
        <v>119079.97035700054</v>
      </c>
    </row>
    <row r="43" spans="2:4" x14ac:dyDescent="0.3">
      <c r="B43" s="2">
        <v>50771</v>
      </c>
      <c r="C43" s="2" t="str">
        <f>TEXT(Table6[[#This Row],[Date]],"YYYY")</f>
        <v>2039</v>
      </c>
      <c r="D43" s="10">
        <f>FORECAST(Table6[[#This Row],[Date]],D28:D42,B28:B42)</f>
        <v>123646.82100430678</v>
      </c>
    </row>
    <row r="44" spans="2:4" x14ac:dyDescent="0.3">
      <c r="B44" s="2">
        <v>51136</v>
      </c>
      <c r="C44" s="2" t="str">
        <f>TEXT(Table6[[#This Row],[Date]],"YYYY")</f>
        <v>2040</v>
      </c>
      <c r="D44" s="10">
        <f>FORECAST(Table6[[#This Row],[Date]],D29:D43,B29:B43)</f>
        <v>129384.98449531855</v>
      </c>
    </row>
    <row r="45" spans="2:4" x14ac:dyDescent="0.3">
      <c r="B45" s="2">
        <v>51502</v>
      </c>
      <c r="C45" s="2" t="str">
        <f>TEXT(Table6[[#This Row],[Date]],"YYYY")</f>
        <v>2041</v>
      </c>
      <c r="D45" s="10">
        <f>FORECAST(Table6[[#This Row],[Date]],D30:D44,B30:B44)</f>
        <v>133529.55923871475</v>
      </c>
    </row>
    <row r="46" spans="2:4" x14ac:dyDescent="0.3">
      <c r="B46" s="2">
        <v>51867</v>
      </c>
      <c r="C46" s="2" t="str">
        <f>TEXT(Table6[[#This Row],[Date]],"YYYY")</f>
        <v>2042</v>
      </c>
      <c r="D46" s="10">
        <f>FORECAST(Table6[[#This Row],[Date]],D31:D45,B31:B45)</f>
        <v>137473.92388141132</v>
      </c>
    </row>
    <row r="47" spans="2:4" x14ac:dyDescent="0.3">
      <c r="B47" s="2">
        <v>52232</v>
      </c>
      <c r="C47" s="2" t="str">
        <f>TEXT(Table6[[#This Row],[Date]],"YYYY")</f>
        <v>2043</v>
      </c>
      <c r="D47" s="10">
        <f>FORECAST(Table6[[#This Row],[Date]],D32:D46,B32:B46)</f>
        <v>141316.73547221738</v>
      </c>
    </row>
    <row r="48" spans="2:4" x14ac:dyDescent="0.3">
      <c r="B48" s="2">
        <v>52597</v>
      </c>
      <c r="C48" s="2" t="str">
        <f>TEXT(Table6[[#This Row],[Date]],"YYYY")</f>
        <v>2044</v>
      </c>
      <c r="D48" s="10">
        <f>FORECAST(Table6[[#This Row],[Date]],D33:D47,B33:B47)</f>
        <v>145175.7724878575</v>
      </c>
    </row>
    <row r="49" spans="2:4" x14ac:dyDescent="0.3">
      <c r="B49" s="2">
        <v>52963</v>
      </c>
      <c r="C49" s="2" t="str">
        <f>TEXT(Table6[[#This Row],[Date]],"YYYY")</f>
        <v>2045</v>
      </c>
      <c r="D49" s="10">
        <f>FORECAST(Table6[[#This Row],[Date]],D34:D48,B34:B48)</f>
        <v>149111.39952535747</v>
      </c>
    </row>
    <row r="50" spans="2:4" x14ac:dyDescent="0.3">
      <c r="B50" s="2">
        <v>53328</v>
      </c>
      <c r="C50" s="2" t="str">
        <f>TEXT(Table6[[#This Row],[Date]],"YYYY")</f>
        <v>2046</v>
      </c>
      <c r="D50" s="10">
        <f>FORECAST(Table6[[#This Row],[Date]],D35:D49,B35:B49)</f>
        <v>153129.41243369324</v>
      </c>
    </row>
    <row r="51" spans="2:4" x14ac:dyDescent="0.3">
      <c r="B51" s="2">
        <v>53693</v>
      </c>
      <c r="C51" s="2" t="str">
        <f>TEXT(Table6[[#This Row],[Date]],"YYYY")</f>
        <v>2047</v>
      </c>
      <c r="D51" s="10">
        <f>FORECAST(Table6[[#This Row],[Date]],D36:D50,B36:B50)</f>
        <v>157226.91508679691</v>
      </c>
    </row>
    <row r="52" spans="2:4" x14ac:dyDescent="0.3">
      <c r="B52" s="2">
        <v>54058</v>
      </c>
      <c r="C52" s="2" t="str">
        <f>TEXT(Table6[[#This Row],[Date]],"YYYY")</f>
        <v>2048</v>
      </c>
      <c r="D52" s="10">
        <f>FORECAST(Table6[[#This Row],[Date]],D37:D51,B37:B51)</f>
        <v>161422.53353774641</v>
      </c>
    </row>
    <row r="53" spans="2:4" x14ac:dyDescent="0.3">
      <c r="B53" s="2">
        <v>54424</v>
      </c>
      <c r="C53" s="2" t="str">
        <f>TEXT(Table6[[#This Row],[Date]],"YYYY")</f>
        <v>2049</v>
      </c>
      <c r="D53" s="10">
        <f>FORECAST(Table6[[#This Row],[Date]],D38:D52,B38:B52)</f>
        <v>165695.41453684575</v>
      </c>
    </row>
    <row r="54" spans="2:4" x14ac:dyDescent="0.3">
      <c r="B54" s="2">
        <v>54789</v>
      </c>
      <c r="C54" s="2" t="str">
        <f>TEXT(Table6[[#This Row],[Date]],"YYYY")</f>
        <v>2050</v>
      </c>
      <c r="D54" s="10">
        <f>FORECAST(Table6[[#This Row],[Date]],D39:D53,B39:B53)</f>
        <v>169950.93951009365</v>
      </c>
    </row>
    <row r="55" spans="2:4" x14ac:dyDescent="0.3">
      <c r="B55" s="2">
        <v>55154</v>
      </c>
      <c r="C55" s="2" t="str">
        <f>TEXT(Table6[[#This Row],[Date]],"YYYY")</f>
        <v>2051</v>
      </c>
      <c r="D55" s="10">
        <f>FORECAST(Table6[[#This Row],[Date]],D40:D54,B40:B54)</f>
        <v>174110.30733225582</v>
      </c>
    </row>
    <row r="56" spans="2:4" x14ac:dyDescent="0.3">
      <c r="B56" s="2">
        <v>55519</v>
      </c>
      <c r="C56" s="2" t="str">
        <f>TEXT(Table6[[#This Row],[Date]],"YYYY")</f>
        <v>2052</v>
      </c>
      <c r="D56" s="10">
        <f>FORECAST(Table6[[#This Row],[Date]],D41:D55,B41:B55)</f>
        <v>178283.06410358066</v>
      </c>
    </row>
    <row r="57" spans="2:4" x14ac:dyDescent="0.3">
      <c r="B57" s="2">
        <v>55885</v>
      </c>
      <c r="C57" s="2" t="str">
        <f>TEXT(Table6[[#This Row],[Date]],"YYYY")</f>
        <v>2053</v>
      </c>
      <c r="D57" s="10">
        <f>FORECAST(Table6[[#This Row],[Date]],D42:D56,B42:B56)</f>
        <v>182392.9057948417</v>
      </c>
    </row>
    <row r="58" spans="2:4" x14ac:dyDescent="0.3">
      <c r="B58" s="2">
        <v>56250</v>
      </c>
      <c r="C58" s="2" t="str">
        <f>TEXT(Table6[[#This Row],[Date]],"YYYY")</f>
        <v>2054</v>
      </c>
      <c r="D58" s="10">
        <f>FORECAST(Table6[[#This Row],[Date]],D43:D57,B43:B57)</f>
        <v>186348.09480142541</v>
      </c>
    </row>
    <row r="59" spans="2:4" x14ac:dyDescent="0.3">
      <c r="B59" s="2">
        <v>56615</v>
      </c>
      <c r="C59" s="2" t="str">
        <f>TEXT(Table6[[#This Row],[Date]],"YYYY")</f>
        <v>2055</v>
      </c>
      <c r="D59" s="10">
        <f>FORECAST(Table6[[#This Row],[Date]],D44:D58,B44:B58)</f>
        <v>190289.77429905534</v>
      </c>
    </row>
    <row r="60" spans="2:4" x14ac:dyDescent="0.3">
      <c r="B60" s="2">
        <v>56980</v>
      </c>
      <c r="C60" s="2" t="str">
        <f>TEXT(Table6[[#This Row],[Date]],"YYYY")</f>
        <v>2056</v>
      </c>
      <c r="D60" s="10">
        <f>FORECAST(Table6[[#This Row],[Date]],D45:D59,B45:B59)</f>
        <v>194421.4317161605</v>
      </c>
    </row>
    <row r="61" spans="2:4" x14ac:dyDescent="0.3">
      <c r="B61" s="2">
        <v>57346</v>
      </c>
      <c r="C61" s="2" t="str">
        <f>TEXT(Table6[[#This Row],[Date]],"YYYY")</f>
        <v>2057</v>
      </c>
      <c r="D61" s="10">
        <f>FORECAST(Table6[[#This Row],[Date]],D46:D60,B46:B60)</f>
        <v>198596.41881096875</v>
      </c>
    </row>
    <row r="62" spans="2:4" x14ac:dyDescent="0.3">
      <c r="B62" s="2">
        <v>57711</v>
      </c>
      <c r="C62" s="2" t="str">
        <f>TEXT(Table6[[#This Row],[Date]],"YYYY")</f>
        <v>2058</v>
      </c>
      <c r="D62" s="10">
        <f>FORECAST(Table6[[#This Row],[Date]],D47:D61,B47:B61)</f>
        <v>202770.32974554028</v>
      </c>
    </row>
    <row r="63" spans="2:4" x14ac:dyDescent="0.3">
      <c r="B63" s="2">
        <v>58076</v>
      </c>
      <c r="C63" s="2" t="str">
        <f>TEXT(Table6[[#This Row],[Date]],"YYYY")</f>
        <v>2059</v>
      </c>
      <c r="D63" s="10">
        <f>FORECAST(Table6[[#This Row],[Date]],D48:D62,B48:B62)</f>
        <v>206934.37228988553</v>
      </c>
    </row>
    <row r="64" spans="2:4" x14ac:dyDescent="0.3">
      <c r="B64" s="2">
        <v>58441</v>
      </c>
      <c r="C64" s="2" t="str">
        <f>TEXT(Table6[[#This Row],[Date]],"YYYY")</f>
        <v>2060</v>
      </c>
      <c r="D64" s="10">
        <f>FORECAST(Table6[[#This Row],[Date]],D49:D63,B49:B63)</f>
        <v>211079.09420180175</v>
      </c>
    </row>
    <row r="65" spans="2:4" x14ac:dyDescent="0.3">
      <c r="B65" s="2">
        <v>58807</v>
      </c>
      <c r="C65" s="2" t="str">
        <f>TEXT(Table6[[#This Row],[Date]],"YYYY")</f>
        <v>2061</v>
      </c>
      <c r="D65" s="10">
        <f>FORECAST(Table6[[#This Row],[Date]],D50:D64,B50:B64)</f>
        <v>215212.50582621171</v>
      </c>
    </row>
    <row r="66" spans="2:4" x14ac:dyDescent="0.3">
      <c r="B66" s="2">
        <v>59172</v>
      </c>
      <c r="C66" s="2" t="str">
        <f>TEXT(Table6[[#This Row],[Date]],"YYYY")</f>
        <v>2062</v>
      </c>
      <c r="D66" s="10">
        <f>FORECAST(Table6[[#This Row],[Date]],D51:D65,B51:B65)</f>
        <v>219314.84025032294</v>
      </c>
    </row>
    <row r="67" spans="2:4" x14ac:dyDescent="0.3">
      <c r="B67" s="2">
        <v>59537</v>
      </c>
      <c r="C67" s="2" t="str">
        <f>TEXT(Table6[[#This Row],[Date]],"YYYY")</f>
        <v>2063</v>
      </c>
      <c r="D67" s="10">
        <f>FORECAST(Table6[[#This Row],[Date]],D52:D66,B52:B66)</f>
        <v>223402.028632281</v>
      </c>
    </row>
    <row r="68" spans="2:4" x14ac:dyDescent="0.3">
      <c r="B68" s="2">
        <v>59902</v>
      </c>
      <c r="C68" s="2" t="str">
        <f>TEXT(Table6[[#This Row],[Date]],"YYYY")</f>
        <v>2064</v>
      </c>
      <c r="D68" s="10">
        <f>FORECAST(Table6[[#This Row],[Date]],D53:D67,B53:B67)</f>
        <v>227485.77328659355</v>
      </c>
    </row>
    <row r="69" spans="2:4" x14ac:dyDescent="0.3">
      <c r="B69" s="2">
        <v>60268</v>
      </c>
      <c r="C69" s="2" t="str">
        <f>TEXT(Table6[[#This Row],[Date]],"YYYY")</f>
        <v>2065</v>
      </c>
      <c r="D69" s="10">
        <f>FORECAST(Table6[[#This Row],[Date]],D54:D68,B54:B68)</f>
        <v>231590.20116137218</v>
      </c>
    </row>
    <row r="70" spans="2:4" x14ac:dyDescent="0.3">
      <c r="B70" s="2">
        <v>60633</v>
      </c>
      <c r="C70" s="2" t="str">
        <f>TEXT(Table6[[#This Row],[Date]],"YYYY")</f>
        <v>2066</v>
      </c>
      <c r="D70" s="10">
        <f>FORECAST(Table6[[#This Row],[Date]],D55:D69,B55:B69)</f>
        <v>235699.39976666134</v>
      </c>
    </row>
    <row r="71" spans="2:4" x14ac:dyDescent="0.3">
      <c r="B71" s="2">
        <v>60998</v>
      </c>
      <c r="C71" s="2" t="str">
        <f>TEXT(Table6[[#This Row],[Date]],"YYYY")</f>
        <v>2067</v>
      </c>
      <c r="D71" s="10">
        <f>FORECAST(Table6[[#This Row],[Date]],D56:D70,B56:B70)</f>
        <v>239817.9695893192</v>
      </c>
    </row>
    <row r="72" spans="2:4" x14ac:dyDescent="0.3">
      <c r="B72" s="2">
        <v>61363</v>
      </c>
      <c r="C72" s="2" t="str">
        <f>TEXT(Table6[[#This Row],[Date]],"YYYY")</f>
        <v>2068</v>
      </c>
      <c r="D72" s="10">
        <f>FORECAST(Table6[[#This Row],[Date]],D57:D71,B57:B71)</f>
        <v>243952.01279227121</v>
      </c>
    </row>
    <row r="73" spans="2:4" x14ac:dyDescent="0.3">
      <c r="B73" s="2">
        <v>61729</v>
      </c>
      <c r="C73" s="2" t="str">
        <f>TEXT(Table6[[#This Row],[Date]],"YYYY")</f>
        <v>2069</v>
      </c>
      <c r="D73" s="10">
        <f>FORECAST(Table6[[#This Row],[Date]],D58:D72,B58:B72)</f>
        <v>248106.46270785097</v>
      </c>
    </row>
    <row r="74" spans="2:4" x14ac:dyDescent="0.3">
      <c r="B74" s="2">
        <v>62094</v>
      </c>
      <c r="C74" s="2" t="str">
        <f>TEXT(Table6[[#This Row],[Date]],"YYYY")</f>
        <v>2070</v>
      </c>
      <c r="D74" s="10">
        <f>FORECAST(Table6[[#This Row],[Date]],D59:D73,B59:B73)</f>
        <v>252236.98046895058</v>
      </c>
    </row>
    <row r="75" spans="2:4" x14ac:dyDescent="0.3">
      <c r="B75" s="2">
        <v>62459</v>
      </c>
      <c r="C75" s="2" t="str">
        <f>TEXT(Table6[[#This Row],[Date]],"YYYY")</f>
        <v>2071</v>
      </c>
      <c r="D75" s="10">
        <f>FORECAST(Table6[[#This Row],[Date]],D60:D74,B60:B74)</f>
        <v>256343.91114183457</v>
      </c>
    </row>
    <row r="76" spans="2:4" x14ac:dyDescent="0.3">
      <c r="B76" s="2">
        <v>62824</v>
      </c>
      <c r="C76" s="2" t="str">
        <f>TEXT(Table6[[#This Row],[Date]],"YYYY")</f>
        <v>2072</v>
      </c>
      <c r="D76" s="10">
        <f>FORECAST(Table6[[#This Row],[Date]],D61:D75,B61:B75)</f>
        <v>260446.32786649064</v>
      </c>
    </row>
    <row r="77" spans="2:4" x14ac:dyDescent="0.3">
      <c r="B77" s="2">
        <v>63190</v>
      </c>
      <c r="C77" s="2" t="str">
        <f>TEXT(Table6[[#This Row],[Date]],"YYYY")</f>
        <v>2073</v>
      </c>
      <c r="D77" s="10">
        <f>FORECAST(Table6[[#This Row],[Date]],D62:D76,B62:B76)</f>
        <v>264560.1992303016</v>
      </c>
    </row>
    <row r="78" spans="2:4" x14ac:dyDescent="0.3">
      <c r="B78" s="2">
        <v>63555</v>
      </c>
      <c r="C78" s="2" t="str">
        <f>TEXT(Table6[[#This Row],[Date]],"YYYY")</f>
        <v>2074</v>
      </c>
      <c r="D78" s="10">
        <f>FORECAST(Table6[[#This Row],[Date]],D63:D77,B63:B77)</f>
        <v>268666.42604491604</v>
      </c>
    </row>
    <row r="79" spans="2:4" x14ac:dyDescent="0.3">
      <c r="B79" s="2">
        <v>63920</v>
      </c>
      <c r="C79" s="2" t="str">
        <f>TEXT(Table6[[#This Row],[Date]],"YYYY")</f>
        <v>2075</v>
      </c>
      <c r="D79" s="10">
        <f>FORECAST(Table6[[#This Row],[Date]],D64:D78,B64:B78)</f>
        <v>272777.68866948242</v>
      </c>
    </row>
    <row r="80" spans="2:4" x14ac:dyDescent="0.3">
      <c r="B80" s="2">
        <v>64285</v>
      </c>
      <c r="C80" s="2" t="str">
        <f>TEXT(Table6[[#This Row],[Date]],"YYYY")</f>
        <v>2076</v>
      </c>
      <c r="D80" s="10">
        <f>FORECAST(Table6[[#This Row],[Date]],D65:D79,B65:B79)</f>
        <v>276893.85304174788</v>
      </c>
    </row>
    <row r="81" spans="2:4" x14ac:dyDescent="0.3">
      <c r="B81" s="2">
        <v>64651</v>
      </c>
      <c r="C81" s="2" t="str">
        <f>TEXT(Table6[[#This Row],[Date]],"YYYY")</f>
        <v>2077</v>
      </c>
      <c r="D81" s="10">
        <f>FORECAST(Table6[[#This Row],[Date]],D66:D80,B66:B80)</f>
        <v>281024.79425963078</v>
      </c>
    </row>
    <row r="82" spans="2:4" x14ac:dyDescent="0.3">
      <c r="B82" s="2">
        <v>65016</v>
      </c>
      <c r="C82" s="2" t="str">
        <f>TEXT(Table6[[#This Row],[Date]],"YYYY")</f>
        <v>2078</v>
      </c>
      <c r="D82" s="10">
        <f>FORECAST(Table6[[#This Row],[Date]],D67:D81,B67:B81)</f>
        <v>285145.87441220949</v>
      </c>
    </row>
    <row r="83" spans="2:4" x14ac:dyDescent="0.3">
      <c r="B83" s="2">
        <v>65381</v>
      </c>
      <c r="C83" s="2" t="str">
        <f>TEXT(Table6[[#This Row],[Date]],"YYYY")</f>
        <v>2079</v>
      </c>
      <c r="D83" s="10">
        <f>FORECAST(Table6[[#This Row],[Date]],D68:D82,B68:B82)</f>
        <v>289265.79032440885</v>
      </c>
    </row>
    <row r="84" spans="2:4" x14ac:dyDescent="0.3">
      <c r="B84" s="2">
        <v>65746</v>
      </c>
      <c r="C84" s="2" t="str">
        <f>TEXT(Table6[[#This Row],[Date]],"YYYY")</f>
        <v>2080</v>
      </c>
      <c r="D84" s="10">
        <f>FORECAST(Table6[[#This Row],[Date]],D69:D83,B69:B83)</f>
        <v>293382.70678355417</v>
      </c>
    </row>
    <row r="85" spans="2:4" x14ac:dyDescent="0.3">
      <c r="B85" s="2">
        <v>66112</v>
      </c>
      <c r="C85" s="2" t="str">
        <f>TEXT(Table6[[#This Row],[Date]],"YYYY")</f>
        <v>2081</v>
      </c>
      <c r="D85" s="10">
        <f>FORECAST(Table6[[#This Row],[Date]],D70:D84,B70:B84)</f>
        <v>297507.59065464186</v>
      </c>
    </row>
    <row r="86" spans="2:4" x14ac:dyDescent="0.3">
      <c r="B86" s="2">
        <v>66477</v>
      </c>
      <c r="C86" s="2" t="str">
        <f>TEXT(Table6[[#This Row],[Date]],"YYYY")</f>
        <v>2082</v>
      </c>
      <c r="D86" s="10">
        <f>FORECAST(Table6[[#This Row],[Date]],D71:D85,B71:B85)</f>
        <v>301618.92522349727</v>
      </c>
    </row>
    <row r="87" spans="2:4" x14ac:dyDescent="0.3">
      <c r="B87" s="2">
        <v>66842</v>
      </c>
      <c r="C87" s="2" t="str">
        <f>TEXT(Table6[[#This Row],[Date]],"YYYY")</f>
        <v>2083</v>
      </c>
      <c r="D87" s="10">
        <f>FORECAST(Table6[[#This Row],[Date]],D72:D86,B72:B86)</f>
        <v>305728.77272078319</v>
      </c>
    </row>
    <row r="88" spans="2:4" x14ac:dyDescent="0.3">
      <c r="B88" s="2">
        <v>67207</v>
      </c>
      <c r="C88" s="2" t="str">
        <f>TEXT(Table6[[#This Row],[Date]],"YYYY")</f>
        <v>2084</v>
      </c>
      <c r="D88" s="10">
        <f>FORECAST(Table6[[#This Row],[Date]],D73:D87,B73:B87)</f>
        <v>309839.44758876361</v>
      </c>
    </row>
    <row r="89" spans="2:4" x14ac:dyDescent="0.3">
      <c r="B89" s="2">
        <v>67573</v>
      </c>
      <c r="C89" s="2" t="str">
        <f>TEXT(Table6[[#This Row],[Date]],"YYYY")</f>
        <v>2085</v>
      </c>
      <c r="D89" s="10">
        <f>FORECAST(Table6[[#This Row],[Date]],D74:D88,B74:B88)</f>
        <v>313964.61091422412</v>
      </c>
    </row>
    <row r="90" spans="2:4" x14ac:dyDescent="0.3">
      <c r="B90" s="2">
        <v>67938</v>
      </c>
      <c r="C90" s="2" t="str">
        <f>TEXT(Table6[[#This Row],[Date]],"YYYY")</f>
        <v>2086</v>
      </c>
      <c r="D90" s="10">
        <f>FORECAST(Table6[[#This Row],[Date]],D75:D89,B75:B89)</f>
        <v>318081.45939736266</v>
      </c>
    </row>
    <row r="91" spans="2:4" x14ac:dyDescent="0.3">
      <c r="B91" s="2">
        <v>68303</v>
      </c>
      <c r="C91" s="2" t="str">
        <f>TEXT(Table6[[#This Row],[Date]],"YYYY")</f>
        <v>2087</v>
      </c>
      <c r="D91" s="10">
        <f>FORECAST(Table6[[#This Row],[Date]],D76:D90,B76:B90)</f>
        <v>322198.70676977222</v>
      </c>
    </row>
    <row r="92" spans="2:4" x14ac:dyDescent="0.3">
      <c r="B92" s="2">
        <v>68668</v>
      </c>
      <c r="C92" s="2" t="str">
        <f>TEXT(Table6[[#This Row],[Date]],"YYYY")</f>
        <v>2088</v>
      </c>
      <c r="D92" s="10">
        <f>FORECAST(Table6[[#This Row],[Date]],D77:D91,B77:B91)</f>
        <v>326315.44586250256</v>
      </c>
    </row>
    <row r="93" spans="2:4" x14ac:dyDescent="0.3">
      <c r="B93" s="2">
        <v>69034</v>
      </c>
      <c r="C93" s="2" t="str">
        <f>TEXT(Table6[[#This Row],[Date]],"YYYY")</f>
        <v>2089</v>
      </c>
      <c r="D93" s="10">
        <f>FORECAST(Table6[[#This Row],[Date]],D78:D92,B78:B92)</f>
        <v>330442.42070715019</v>
      </c>
    </row>
    <row r="94" spans="2:4" x14ac:dyDescent="0.3">
      <c r="B94" s="2">
        <v>69399</v>
      </c>
      <c r="C94" s="2" t="str">
        <f>TEXT(Table6[[#This Row],[Date]],"YYYY")</f>
        <v>2090</v>
      </c>
      <c r="D94" s="10">
        <f>FORECAST(Table6[[#This Row],[Date]],D79:D93,B79:B93)</f>
        <v>334556.98996710248</v>
      </c>
    </row>
    <row r="95" spans="2:4" x14ac:dyDescent="0.3">
      <c r="B95" s="2">
        <v>69764</v>
      </c>
      <c r="C95" s="2" t="str">
        <f>TEXT(Table6[[#This Row],[Date]],"YYYY")</f>
        <v>2091</v>
      </c>
      <c r="D95" s="10">
        <f>FORECAST(Table6[[#This Row],[Date]],D80:D94,B80:B94)</f>
        <v>338670.67089427164</v>
      </c>
    </row>
    <row r="96" spans="2:4" x14ac:dyDescent="0.3">
      <c r="B96" s="2">
        <v>70129</v>
      </c>
      <c r="C96" s="2" t="str">
        <f>TEXT(Table6[[#This Row],[Date]],"YYYY")</f>
        <v>2092</v>
      </c>
      <c r="D96" s="10">
        <f>FORECAST(Table6[[#This Row],[Date]],D81:D95,B81:B95)</f>
        <v>342783.92552953947</v>
      </c>
    </row>
    <row r="97" spans="2:4" x14ac:dyDescent="0.3">
      <c r="B97" s="2">
        <v>70495</v>
      </c>
      <c r="C97" s="2" t="str">
        <f>TEXT(Table6[[#This Row],[Date]],"YYYY")</f>
        <v>2093</v>
      </c>
      <c r="D97" s="10">
        <f>FORECAST(Table6[[#This Row],[Date]],D82:D96,B82:B96)</f>
        <v>346908.55122014903</v>
      </c>
    </row>
    <row r="98" spans="2:4" x14ac:dyDescent="0.3">
      <c r="B98" s="2">
        <v>70860</v>
      </c>
      <c r="C98" s="2" t="str">
        <f>TEXT(Table6[[#This Row],[Date]],"YYYY")</f>
        <v>2094</v>
      </c>
      <c r="D98" s="10">
        <f>FORECAST(Table6[[#This Row],[Date]],D83:D97,B83:B97)</f>
        <v>351022.44077635766</v>
      </c>
    </row>
    <row r="99" spans="2:4" x14ac:dyDescent="0.3">
      <c r="B99" s="2">
        <v>71225</v>
      </c>
      <c r="C99" s="2" t="str">
        <f>TEXT(Table6[[#This Row],[Date]],"YYYY")</f>
        <v>2095</v>
      </c>
      <c r="D99" s="10">
        <f>FORECAST(Table6[[#This Row],[Date]],D84:D98,B84:B98)</f>
        <v>355137.04189926368</v>
      </c>
    </row>
    <row r="100" spans="2:4" x14ac:dyDescent="0.3">
      <c r="B100" s="2">
        <v>71590</v>
      </c>
      <c r="C100" s="2" t="str">
        <f>TEXT(Table6[[#This Row],[Date]],"YYYY")</f>
        <v>2096</v>
      </c>
      <c r="D100" s="10">
        <f>FORECAST(Table6[[#This Row],[Date]],D85:D99,B85:B99)</f>
        <v>359252.23090103181</v>
      </c>
    </row>
    <row r="101" spans="2:4" x14ac:dyDescent="0.3">
      <c r="B101" s="2">
        <v>71956</v>
      </c>
      <c r="C101" s="2" t="str">
        <f>TEXT(Table6[[#This Row],[Date]],"YYYY")</f>
        <v>2097</v>
      </c>
      <c r="D101" s="10">
        <f>FORECAST(Table6[[#This Row],[Date]],D86:D100,B86:B100)</f>
        <v>363378.9680684206</v>
      </c>
    </row>
    <row r="102" spans="2:4" x14ac:dyDescent="0.3">
      <c r="B102" s="2">
        <v>72321</v>
      </c>
      <c r="C102" s="2" t="str">
        <f>TEXT(Table6[[#This Row],[Date]],"YYYY")</f>
        <v>2098</v>
      </c>
      <c r="D102" s="10">
        <f>FORECAST(Table6[[#This Row],[Date]],D87:D101,B87:B101)</f>
        <v>367494.36796860473</v>
      </c>
    </row>
    <row r="103" spans="2:4" x14ac:dyDescent="0.3">
      <c r="B103" s="2">
        <v>72686</v>
      </c>
      <c r="C103" s="2" t="str">
        <f>TEXT(Table6[[#This Row],[Date]],"YYYY")</f>
        <v>2099</v>
      </c>
      <c r="D103" s="10">
        <f>FORECAST(Table6[[#This Row],[Date]],D88:D102,B88:B102)</f>
        <v>371609.32734602457</v>
      </c>
    </row>
    <row r="104" spans="2:4" x14ac:dyDescent="0.3">
      <c r="B104" s="2">
        <v>73051</v>
      </c>
      <c r="C104" s="2" t="str">
        <f>TEXT(Table6[[#This Row],[Date]],"YYYY")</f>
        <v>2100</v>
      </c>
      <c r="D104" s="10">
        <f>FORECAST(Table6[[#This Row],[Date]],D89:D103,B89:B103)</f>
        <v>375723.70412369707</v>
      </c>
    </row>
  </sheetData>
  <mergeCells count="1">
    <mergeCell ref="H29:L29"/>
  </mergeCells>
  <pageMargins left="0.7" right="0.7" top="0.75" bottom="0.75" header="0.3" footer="0.3"/>
  <ignoredErrors>
    <ignoredError sqref="D29:D54 D100:D104 D55:D99" formulaRange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0DC8-8584-4EF8-972C-C8189FB63ECD}">
  <dimension ref="E20:F23"/>
  <sheetViews>
    <sheetView showGridLines="0" tabSelected="1" zoomScaleNormal="100" workbookViewId="0">
      <selection activeCell="E21" sqref="E21"/>
    </sheetView>
  </sheetViews>
  <sheetFormatPr defaultRowHeight="14.4" x14ac:dyDescent="0.3"/>
  <cols>
    <col min="1" max="3" width="8.88671875" style="4"/>
    <col min="4" max="4" width="8.88671875" style="4" customWidth="1"/>
    <col min="5" max="5" width="9.5546875" style="4" customWidth="1"/>
    <col min="6" max="16384" width="8.88671875" style="4"/>
  </cols>
  <sheetData>
    <row r="20" spans="5:6" ht="18.600000000000001" customHeight="1" x14ac:dyDescent="0.3">
      <c r="E20" s="8">
        <v>63555</v>
      </c>
      <c r="F20" s="9"/>
    </row>
    <row r="23" spans="5:6" ht="22.2" customHeight="1" x14ac:dyDescent="0.3">
      <c r="E23" s="6">
        <f>_xlfn.XLOOKUP(E20,'Gold Data'!B4:B104,'Gold Data'!D4:D104,0,0)</f>
        <v>268666.42604491604</v>
      </c>
      <c r="F23" s="7"/>
    </row>
  </sheetData>
  <mergeCells count="2">
    <mergeCell ref="E23:F23"/>
    <mergeCell ref="E20:F2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CA1DE-FEDB-44F6-8D10-6E248B3B3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Gold 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Banda</dc:creator>
  <cp:lastModifiedBy>Sunil Banda</cp:lastModifiedBy>
  <dcterms:created xsi:type="dcterms:W3CDTF">2024-05-20T16:38:10Z</dcterms:created>
  <dcterms:modified xsi:type="dcterms:W3CDTF">2024-05-21T04:48:21Z</dcterms:modified>
</cp:coreProperties>
</file>